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説明" sheetId="1" r:id="rId1"/>
    <sheet name="ソフト解説" sheetId="2" r:id="rId2"/>
    <sheet name="ソフト" sheetId="3" r:id="rId3"/>
    <sheet name="Sheet2" sheetId="4" r:id="rId4"/>
    <sheet name="Sheet3" sheetId="5" r:id="rId5"/>
  </sheets>
  <definedNames>
    <definedName name="ue" localSheetId="1">'ソフト解説'!$B$5</definedName>
  </definedNames>
  <calcPr fullCalcOnLoad="1"/>
</workbook>
</file>

<file path=xl/sharedStrings.xml><?xml version="1.0" encoding="utf-8"?>
<sst xmlns="http://schemas.openxmlformats.org/spreadsheetml/2006/main" count="318" uniqueCount="292">
  <si>
    <t>損益分岐点グラフの作成</t>
  </si>
  <si>
    <r>
      <t>Home</t>
    </r>
    <r>
      <rPr>
        <sz val="11"/>
        <rFont val="ＭＳ Ｐゴシック"/>
        <family val="0"/>
      </rPr>
      <t>|</t>
    </r>
    <r>
      <rPr>
        <sz val="9"/>
        <rFont val="ＭＳ Ｐゴシック"/>
        <family val="3"/>
      </rPr>
      <t>目次</t>
    </r>
    <r>
      <rPr>
        <sz val="11"/>
        <rFont val="ＭＳ Ｐゴシック"/>
        <family val="0"/>
      </rPr>
      <t>|</t>
    </r>
    <r>
      <rPr>
        <sz val="9"/>
        <rFont val="ＭＳ Ｐゴシック"/>
        <family val="3"/>
      </rPr>
      <t>全般</t>
    </r>
    <r>
      <rPr>
        <sz val="11"/>
        <rFont val="ＭＳ Ｐゴシック"/>
        <family val="0"/>
      </rPr>
      <t>|</t>
    </r>
    <r>
      <rPr>
        <sz val="9"/>
        <rFont val="ＭＳ Ｐゴシック"/>
        <family val="3"/>
      </rPr>
      <t>データの入力</t>
    </r>
    <r>
      <rPr>
        <sz val="11"/>
        <rFont val="ＭＳ Ｐゴシック"/>
        <family val="0"/>
      </rPr>
      <t>|</t>
    </r>
    <r>
      <rPr>
        <sz val="9"/>
        <rFont val="ＭＳ Ｐゴシック"/>
        <family val="3"/>
      </rPr>
      <t>行列</t>
    </r>
    <r>
      <rPr>
        <sz val="11"/>
        <rFont val="ＭＳ Ｐゴシック"/>
        <family val="0"/>
      </rPr>
      <t>|</t>
    </r>
    <r>
      <rPr>
        <sz val="9"/>
        <rFont val="ＭＳ Ｐゴシック"/>
        <family val="3"/>
      </rPr>
      <t>数式</t>
    </r>
    <r>
      <rPr>
        <sz val="11"/>
        <rFont val="ＭＳ Ｐゴシック"/>
        <family val="0"/>
      </rPr>
      <t>|</t>
    </r>
    <r>
      <rPr>
        <sz val="9"/>
        <rFont val="ＭＳ Ｐゴシック"/>
        <family val="3"/>
      </rPr>
      <t>書式設定</t>
    </r>
    <r>
      <rPr>
        <sz val="11"/>
        <rFont val="ＭＳ Ｐゴシック"/>
        <family val="0"/>
      </rPr>
      <t>|</t>
    </r>
    <r>
      <rPr>
        <sz val="9"/>
        <rFont val="ＭＳ Ｐゴシック"/>
        <family val="3"/>
      </rPr>
      <t>罫線</t>
    </r>
    <r>
      <rPr>
        <sz val="11"/>
        <rFont val="ＭＳ Ｐゴシック"/>
        <family val="0"/>
      </rPr>
      <t>|</t>
    </r>
    <r>
      <rPr>
        <sz val="9"/>
        <rFont val="ＭＳ Ｐゴシック"/>
        <family val="3"/>
      </rPr>
      <t>シート・ウィンドウ</t>
    </r>
    <r>
      <rPr>
        <sz val="11"/>
        <rFont val="ＭＳ Ｐゴシック"/>
        <family val="0"/>
      </rPr>
      <t>|</t>
    </r>
    <r>
      <rPr>
        <sz val="9"/>
        <rFont val="ＭＳ Ｐゴシック"/>
        <family val="3"/>
      </rPr>
      <t>印刷</t>
    </r>
    <r>
      <rPr>
        <sz val="11"/>
        <rFont val="ＭＳ Ｐゴシック"/>
        <family val="0"/>
      </rPr>
      <t>|</t>
    </r>
    <r>
      <rPr>
        <sz val="9"/>
        <rFont val="ＭＳ Ｐゴシック"/>
        <family val="3"/>
      </rPr>
      <t>テキストボックス</t>
    </r>
    <r>
      <rPr>
        <sz val="11"/>
        <rFont val="ＭＳ Ｐゴシック"/>
        <family val="0"/>
      </rPr>
      <t>|</t>
    </r>
    <r>
      <rPr>
        <sz val="9"/>
        <rFont val="ＭＳ Ｐゴシック"/>
        <family val="3"/>
      </rPr>
      <t>応用</t>
    </r>
    <r>
      <rPr>
        <sz val="11"/>
        <rFont val="ＭＳ Ｐゴシック"/>
        <family val="0"/>
      </rPr>
      <t>|</t>
    </r>
    <r>
      <rPr>
        <sz val="9"/>
        <rFont val="ＭＳ Ｐゴシック"/>
        <family val="3"/>
      </rPr>
      <t>関数</t>
    </r>
  </si>
  <si>
    <t>フランチャイズチェーン用  </t>
  </si>
  <si>
    <t>完成ファイル「損益分岐点グラフ」・・・・・・・→ダウンロード</t>
  </si>
  <si>
    <t>損益分岐点売上高を算出するには、以下の式を使用します。</t>
  </si>
  <si>
    <t>損益分岐点売上高＝固定費÷(1-変動比率)　　：変動比率＝変動費÷売上高</t>
  </si>
  <si>
    <t>●固定費とは売上高に関係なく発生する費用です。言いかえれば、10万円の売上でも100万円の売上でも変わらない費用のことです。</t>
  </si>
  <si>
    <t>●変動費は、売上と共に増加する費用のことです。</t>
  </si>
  <si>
    <t>作成手順</t>
  </si>
  <si>
    <t>1.　損益計算書の作成</t>
  </si>
  <si>
    <t>最初に損益計算書を作成します</t>
  </si>
  <si>
    <t>下の科目を使用し損益計算書を作成します。</t>
  </si>
  <si>
    <t>売 上 合 計</t>
  </si>
  <si>
    <t>商品売上高</t>
  </si>
  <si>
    <t>当初設定　売上予測高を使用します。</t>
  </si>
  <si>
    <t>売上原価</t>
  </si>
  <si>
    <r>
      <t>変動費</t>
    </r>
    <r>
      <rPr>
        <sz val="11"/>
        <color indexed="63"/>
        <rFont val="ＭＳ Ｐゴシック"/>
        <family val="3"/>
      </rPr>
      <t>：費用の中で一番おおきな費用です。</t>
    </r>
  </si>
  <si>
    <t>本来は、次の計算式で求めます、</t>
  </si>
  <si>
    <t>期首商品棚卸高＋期中商品棚卸高－期末商品棚卸高</t>
  </si>
  <si>
    <t>ここでは、原価率を74％として計算してあります。</t>
  </si>
  <si>
    <t>売　上　総　利　益</t>
  </si>
  <si>
    <t>商品売上高－売上原価</t>
  </si>
  <si>
    <t>本部運営費</t>
  </si>
  <si>
    <t>（ロイヤリテイ－）</t>
  </si>
  <si>
    <r>
      <t>変動費</t>
    </r>
    <r>
      <rPr>
        <sz val="11"/>
        <color indexed="63"/>
        <rFont val="ＭＳ Ｐゴシック"/>
        <family val="3"/>
      </rPr>
      <t>：</t>
    </r>
  </si>
  <si>
    <t>ロイヤリティは、定額で支払う場合、売上に対して一定の割合を乗じて支払う場合、売上総利益に対して一定の割合を乗じた金額を支払う場合等があります。</t>
  </si>
  <si>
    <t>今回は、売上総利益の36％をロイヤリティとして計算します。</t>
  </si>
  <si>
    <t>地　代　家　賃</t>
  </si>
  <si>
    <t>固定費</t>
  </si>
  <si>
    <t>人　件　費</t>
  </si>
  <si>
    <t>人件費は、売上高の10.6％とする。</t>
  </si>
  <si>
    <t>参考資料</t>
  </si>
  <si>
    <t>平成８年度調査平成９年発行　中小企業庁　コンビニエンスストア部門指標 １３．５％（店主収入を含む）。</t>
  </si>
  <si>
    <t>平成８年発行　国民金融公庫総合研究所編　「小企業の経営指標」　中小企業リサーチセンター　１０．８％</t>
  </si>
  <si>
    <t>平成７年発行　日本労働研究機構　「コンビニエンス・ストアの経営と労働に関する調査研究」　１０．６％</t>
  </si>
  <si>
    <t>固定人件費費：610,000円</t>
  </si>
  <si>
    <t>店舗を運営するには、最低人員が必要です。仮に売上がなくても店舗を管理する人は必要です。</t>
  </si>
  <si>
    <t>この売上「０」の場合でも必要部分の人件費を」固定費として考えます。</t>
  </si>
  <si>
    <t>16時間営業の店舗の場合に必要な最低人件費は、パート一人　750円×16ｈ×30＝360000円、社員一人1ヶ月の給与250000円</t>
  </si>
  <si>
    <t>として人件費の固定費部分を算出しています。</t>
  </si>
  <si>
    <t>変動人件費：</t>
  </si>
  <si>
    <r>
      <t>変動人件費</t>
    </r>
    <r>
      <rPr>
        <sz val="11"/>
        <color indexed="12"/>
        <rFont val="ＭＳ Ｐゴシック"/>
        <family val="3"/>
      </rPr>
      <t>＝売上高×10.6％－６１００００</t>
    </r>
  </si>
  <si>
    <t>法　定　福　利　費</t>
  </si>
  <si>
    <t>固定費　保険料等</t>
  </si>
  <si>
    <t>水　道　光　熱　費</t>
  </si>
  <si>
    <t>消　耗　品　費</t>
  </si>
  <si>
    <r>
      <t>変動費</t>
    </r>
    <r>
      <rPr>
        <sz val="11"/>
        <color indexed="63"/>
        <rFont val="ＭＳ Ｐゴシック"/>
        <family val="3"/>
      </rPr>
      <t>　売上高の１％に設定してあります。</t>
    </r>
  </si>
  <si>
    <t>電　話　料</t>
  </si>
  <si>
    <t>車両燃料費</t>
  </si>
  <si>
    <t>旅費交通費</t>
  </si>
  <si>
    <t>リ　－　ス　料</t>
  </si>
  <si>
    <t>保　守　修　繕　費</t>
  </si>
  <si>
    <t>支　払　利　息</t>
  </si>
  <si>
    <t>固定費　借入金の利息部分</t>
  </si>
  <si>
    <t>支払手数料</t>
  </si>
  <si>
    <t>固定費　振込み手数料等</t>
  </si>
  <si>
    <t>保　険　料</t>
  </si>
  <si>
    <t>雑　費</t>
  </si>
  <si>
    <t>営　業　費　合　計</t>
  </si>
  <si>
    <t>営業利益</t>
  </si>
  <si>
    <t>建物原価償却費</t>
  </si>
  <si>
    <t>設備原価償却費</t>
  </si>
  <si>
    <t>経常利益</t>
  </si>
  <si>
    <t>2.　固定費と変動費の区分け</t>
  </si>
  <si>
    <t>損益計算書の費用項目より、固定費と変動費を区分し</t>
  </si>
  <si>
    <t>固定費は、金額を求め</t>
  </si>
  <si>
    <t>変動費は、売上高を割った変動比率を求めます。売上高÷変動費＝変動比率</t>
  </si>
  <si>
    <t>計算し易い用にD・E列に、「固定費」「変動費」の区分項目を作ります。</t>
  </si>
  <si>
    <t>計算式を入力します。</t>
  </si>
  <si>
    <r>
      <t>「G45」に固定費の合計金額を求めます。　表の中で</t>
    </r>
    <r>
      <rPr>
        <sz val="11"/>
        <color indexed="11"/>
        <rFont val="ＭＳ Ｐゴシック"/>
        <family val="3"/>
      </rPr>
      <t>緑色</t>
    </r>
    <r>
      <rPr>
        <sz val="11"/>
        <rFont val="ＭＳ Ｐゴシック"/>
        <family val="0"/>
      </rPr>
      <t>の部分を足した金額です。</t>
    </r>
  </si>
  <si>
    <t>となります。</t>
  </si>
  <si>
    <r>
      <t>「G46」に変動費率の合計を求めます。　表の中で</t>
    </r>
    <r>
      <rPr>
        <sz val="11"/>
        <color indexed="12"/>
        <rFont val="ＭＳ Ｐゴシック"/>
        <family val="3"/>
      </rPr>
      <t>黄色</t>
    </r>
    <r>
      <rPr>
        <sz val="11"/>
        <rFont val="ＭＳ Ｐゴシック"/>
        <family val="0"/>
      </rPr>
      <t>の部分を足します。</t>
    </r>
  </si>
  <si>
    <t>「G32」には、損益分岐点を求める公式「固定費÷（1－変動費率）」を入力します。</t>
  </si>
  <si>
    <t>※ G列の売上高対構成比（％）は、F4の売上合計に対する構成比率になります。</t>
  </si>
  <si>
    <t>構成比を求める場合は、「＄F＄4」のように売上高に、絶対値で指定すれば、式をコピーしてもセル番地がずれません。</t>
  </si>
  <si>
    <t>なお、売上原価、本部運営費、消耗品費以外は、省略可能です。</t>
  </si>
  <si>
    <t>3.計算式の完成</t>
  </si>
  <si>
    <t>下図が、このに組み込まれた計算式になります。</t>
  </si>
  <si>
    <t>以上で、損益計算書の作成は、終了しまた。</t>
  </si>
  <si>
    <t>5.グラフ作成の為の表の作成</t>
  </si>
  <si>
    <t>次に損益分岐点売上高グラフ作成用の表を作成します。</t>
  </si>
  <si>
    <t>作成に必要な項目は、</t>
  </si>
  <si>
    <t>売上高</t>
  </si>
  <si>
    <t>総費用（固定費+変動費）</t>
  </si>
  <si>
    <t>変動費</t>
  </si>
  <si>
    <t>損益高（省略可能）</t>
  </si>
  <si>
    <t>上の項目のうち、売上高と総費用があれば損益分岐点売上高グラフは、作成することができますが、</t>
  </si>
  <si>
    <t>今回は、上の項目に「損益高」（売上高―総費用を引いたもの）と「固定費」も加えてグラフを作成します。</t>
  </si>
  <si>
    <t>6.計算式の挿入</t>
  </si>
  <si>
    <t>表には、下の計算式が入ります。</t>
  </si>
  <si>
    <t>計算式説明</t>
  </si>
  <si>
    <t>●売上高 売上高は、0円から始まり、今回は、200万円ずつ加算して4000万円まで作りました。</t>
  </si>
  <si>
    <t>「L3」「M3」「N3」は、手入力で入力します。</t>
  </si>
  <si>
    <t>「O3」に「＝＄M＄3+N3」と入力します。この式をコピーすれば、200万円ずつ加算された売上金額が、計算されます。</t>
  </si>
  <si>
    <t>●総費用： 固定費＋変動費なので[=「L6」+「L5」]と入力する。</t>
  </si>
  <si>
    <t>●固定費： 3.で既に「G30」に計算結果が算出されていまので、その数値を使用します。</t>
  </si>
  <si>
    <t>●変動費 ：固定費と同様に3.で既に「G31」に計算結果が算出されていまので、その数値を使用します。</t>
  </si>
  <si>
    <t>※ 固定費・変動費のあるセル番地は、絶対値で、指定します。</t>
  </si>
  <si>
    <t>そうすると式をコピーしてもずれません。</t>
  </si>
  <si>
    <t>●損益高 損益高は、売上高から総費用を差し引いた金額になります。</t>
  </si>
  <si>
    <t>損益高をもうけると、その時点の売上高の場合の利益高、又は赤字高がわかります。</t>
  </si>
  <si>
    <t>式が入力できたら、その式をコピーすれば表の完成です。</t>
  </si>
  <si>
    <t>以上でグラフ作成用の表が完成しました。</t>
  </si>
  <si>
    <t>※ 表示形式は、「セルの書式設定」「表示形式」タブを選択し「ユーザー定義」で、</t>
  </si>
  <si>
    <t>「＃、＃＃０、」と指定してあります。</t>
  </si>
  <si>
    <t>グラフの作成</t>
  </si>
  <si>
    <t>7.　グラフの作成手順</t>
  </si>
  <si>
    <t>売上高と総費用だけで、損益分岐点のグラフは作成できますが、</t>
  </si>
  <si>
    <t>今回は、「売上高」「総費用」「固定費」「損益高」を使用してグラフを作成します。</t>
  </si>
  <si>
    <t>7-1　表を選択します。</t>
  </si>
  <si>
    <t>「売上高」「総費用」「固定費」を選択します。</t>
  </si>
  <si>
    <t>次に「Ctrl」キーを押しながら「損益高」を選択します。</t>
  </si>
  <si>
    <t>7-2　「グラフウィザード」の開始</t>
  </si>
  <si>
    <t>ツールバーにある「グラフウィザード」を選択します。</t>
  </si>
  <si>
    <t>7-3　「グラフの種類」の設定</t>
  </si>
  <si>
    <t>▲現れたグラフウィザードの画面の中の＜グラフの種類＞で「折れ線」を選択し、「次へ」をクリックします。</t>
  </si>
  <si>
    <t>▲7-4　「グラフウィザード　2/4」の画面で、＜系列＞タブをクリックします。</t>
  </si>
  <si>
    <t>▲現れた画面から一番下にある＜項目軸ラベルに使用＞にある、 ボタンをクリックします。</t>
  </si>
  <si>
    <t>7-5　「項目軸の設定」</t>
  </si>
  <si>
    <t>X軸の項目に使用する「売上高」項目を範囲選択し、</t>
  </si>
  <si>
    <t>をクリックします。</t>
  </si>
  <si>
    <t>「次へ」をクリックします。</t>
  </si>
  <si>
    <t>7-6　「タイトルとラベルの設定」</t>
  </si>
  <si>
    <t>＜タイトルとラベル＞タブをクリックします。</t>
  </si>
  <si>
    <t>「グラフタイトル」「Y/数値軸」表示するタイトル名を入力します。</t>
  </si>
  <si>
    <t>7-7　「凡例」の設定</t>
  </si>
  <si>
    <t>＜凡例＞タブをクリックします。</t>
  </si>
  <si>
    <t>＜表示位置&gt;で、「上」にチェックボタンを入れ、「次へ」をクリックします。</t>
  </si>
  <si>
    <t>7-8　「グラフの場所」の設定</t>
  </si>
  <si>
    <t>グラフを表示する場所を指定します。</t>
  </si>
  <si>
    <t>「オグジェクト」にチェックをいれます。</t>
  </si>
  <si>
    <t>「完了」をクリックします。</t>
  </si>
  <si>
    <t>※ ここにチェックを入れると、表と同じ場所にグラフが作成されます。</t>
  </si>
  <si>
    <t>※ 「新しいシート」にチェックを入れると、「grph」という新しいシートが作成され、そこにグラフが作成されます。</t>
  </si>
  <si>
    <t>7-9　下の画面にあるグラフが作成されます。(グラフサイズは、大きくしてあります。）</t>
  </si>
  <si>
    <t>ここから、いろいろと設定を行い、グラフを整えていきます。</t>
  </si>
  <si>
    <t>グラフは、ポイントする場所によって、「ダブルクリック」又は「右クリック」で現れるメニューが異なり設定項目も変わります。</t>
  </si>
  <si>
    <t>※ポイントする場所によって</t>
  </si>
  <si>
    <t>ポップアップメニューが現れるので、それで確認してください。</t>
  </si>
  <si>
    <t>グラフの大きさを変更します。</t>
  </si>
  <si>
    <t>「グラフエリア」の上をクリックしてグラフを選択状態にし、■をドラックしグラフのサイズを大きくします。</t>
  </si>
  <si>
    <t>同様に「プロットエリア」のサイズも変更します。　</t>
  </si>
  <si>
    <t>7-10　「軸の書式設定」</t>
  </si>
  <si>
    <t>「数値軸」の上で「右クリック」（ダブルクリックでも可能）すると、「軸の書式設定」というメニューが現れます。</t>
  </si>
  <si>
    <t>この設定では、「パターン、目盛、表示形式、フォント、配置」などの設定が行えます。</t>
  </si>
  <si>
    <t>最初にY軸上の数値軸の書式を変更してみます。</t>
  </si>
  <si>
    <t>千円単位で表示するように「表示形式」変更します。</t>
  </si>
  <si>
    <t>＜表示形式＞を選択します。</t>
  </si>
  <si>
    <t>▲「種類」で、｢＃、＃＃０｣と入力します</t>
  </si>
  <si>
    <t>▲「フォント」タブをクリックし、フォントサイズ「９」にします。</t>
  </si>
  <si>
    <t>▲「目盛」タブをクリックして、「表示単位」を「千」にし「表示単位のラベルを表示する」のチェックを外します。</t>
  </si>
  <si>
    <t>　　</t>
  </si>
  <si>
    <r>
      <t>7-11　「</t>
    </r>
    <r>
      <rPr>
        <u val="single"/>
        <sz val="11"/>
        <rFont val="ＭＳ Ｐゴシック"/>
        <family val="3"/>
      </rPr>
      <t>軸ラベル</t>
    </r>
    <r>
      <rPr>
        <sz val="11"/>
        <rFont val="ＭＳ Ｐゴシック"/>
        <family val="0"/>
      </rPr>
      <t>の書式設定」</t>
    </r>
  </si>
  <si>
    <t>「軸ラベル」を「右クリック」（ダブルクリック）すると「軸ラベルの書式設定」の画面が現れます。</t>
  </si>
  <si>
    <t>「フォント」タブをクリックして「フォント」サイズを「８」にします。</t>
  </si>
  <si>
    <t>「配置」タブで、文字の角度を「０」度にします。</t>
  </si>
  <si>
    <t>同様に、変更する軸を選択してから、</t>
  </si>
  <si>
    <t>▲「項目軸」のフォントサイズを「８」に変更します。</t>
  </si>
  <si>
    <t>▲「凡例」のフォントサイズを「10」にします。</t>
  </si>
  <si>
    <t>▲「タイトルラベル」のフォントサイズを「１６」にします。</t>
  </si>
  <si>
    <r>
      <t>各ラベル</t>
    </r>
    <r>
      <rPr>
        <sz val="11"/>
        <color indexed="63"/>
        <rFont val="ＭＳ Ｐゴシック"/>
        <family val="3"/>
      </rPr>
      <t>は、ドラッグして移動することができます。</t>
    </r>
  </si>
  <si>
    <t>バランスをみて、各ラベルを移動して下さい。</t>
  </si>
  <si>
    <t>ココまでの段階で下のようなグラフができたと思います。</t>
  </si>
  <si>
    <t>7-12　「系列」軸のグラフの種類の変更</t>
  </si>
  <si>
    <t>4つの折れ線の「系列」軸によって作成されたグラフを系列ごとに「グラフの種類」を変更することが出来ます。</t>
  </si>
  <si>
    <t>「系列"損益高"」を棒グラフに変えてみましょう。</t>
  </si>
  <si>
    <t>「系列"損益高"」を選択して「右クリック」し「グラフの種類」を選択します。</t>
  </si>
  <si>
    <t>以下の画面が現れます。</t>
  </si>
  <si>
    <t>＜標準＞タブをクリックします。</t>
  </si>
  <si>
    <t>＜形式＞で、棒グラフを選択します。</t>
  </si>
  <si>
    <t>＜グラフの種類＞＜オプション＞では、「選択の範囲に摘要」にチェックを入れます。</t>
  </si>
  <si>
    <t>「OK」をクリックします。</t>
  </si>
  <si>
    <t>同様に「系列"固定費"」を面グラフに変えてみましょう。</t>
  </si>
  <si>
    <t>「系列"固定費"」を選択して「右クリック」し「グラフの種類」を選択します。</t>
  </si>
  <si>
    <t>＜グラフの種類＞＜形式＞で、面グラフを選択します。</t>
  </si>
  <si>
    <t>＜オプション＞では、「選択の範囲に摘要」にチェックを入れます。</t>
  </si>
  <si>
    <t>以上の操作で「系列」ごとのグラフの種類を変更することが出来ます。</t>
  </si>
  <si>
    <t>ココまでで、完成したグラフは</t>
  </si>
  <si>
    <t>7-13　軸の書式設定</t>
  </si>
  <si>
    <t>ここでは、「系列"損益高"」に使用する目盛をグラフの右側に「第2軸」として設定します。</t>
  </si>
  <si>
    <t>「系列"損益高"」を選択し「右クリック」して現れるメニューから、</t>
  </si>
  <si>
    <t>「データ系列の書式設定」をクリックします。</t>
  </si>
  <si>
    <t>＜軸＞タブをクリックして、＜使用する軸＞で、「第2軸」にチェックを入れます。</t>
  </si>
  <si>
    <t>7-14　「第2軸」の目盛軸の変更</t>
  </si>
  <si>
    <t>「第2数値軸」を選択し、「右クリック」します</t>
  </si>
  <si>
    <t>現れたメニューから「軸の書式設定」を選択します。</t>
  </si>
  <si>
    <t>▲＜目盛＞タブをクリックし、＜表示単位＞で「千」を選択し、「表示単位のラベルをグラフに表示する。」のチェックをはずします。</t>
  </si>
  <si>
    <t>▲「フォント」タブをクリックしてフォントサイズを「８」にします。</t>
  </si>
  <si>
    <t>▲「表示形式」で、数値、桁区切りを選択します。</t>
  </si>
  <si>
    <t>「系列、損益高」を選択し右クリックし「データ系列の書式設定」を選択し、「データラベル」タブをクリックし、＜ラベル内容＞で、「値」にチェックを入れ「OK」をクリックします。</t>
  </si>
  <si>
    <t>「損益高」データラベルの上で、右クリックし、「データラベルの書式設定」をクリックします。</t>
  </si>
  <si>
    <t>▲「フォント」タブをクリックしてフォントサイズを「８」を選択します。</t>
  </si>
  <si>
    <t>▲「パターン」タブで、「輪郭」で’指定’を選択し、「領域」で、’黄色’を選択します。</t>
  </si>
  <si>
    <t>▲「配置」タブの「ラベルの位置」で、’内側中央’を選択し「OK」をクリックします。</t>
  </si>
  <si>
    <t>以上の操作を終了後「オートシェイプ」を使ってコメントなどを入力して完成です。</t>
  </si>
  <si>
    <t>7-15　グラフの完成</t>
  </si>
  <si>
    <t>ご苦労さまでした。</t>
  </si>
  <si>
    <t>損益分岐点グラフ作成　2003/05/20</t>
  </si>
  <si>
    <t>http://www.konomiti.com/ExGra2.html</t>
  </si>
  <si>
    <t>売上高（月間）</t>
  </si>
  <si>
    <t>総費用</t>
  </si>
  <si>
    <t>Ａ，損益計算書　</t>
  </si>
  <si>
    <t>（単位：円）</t>
  </si>
  <si>
    <t xml:space="preserve">   科        目</t>
  </si>
  <si>
    <t>適用</t>
  </si>
  <si>
    <t>固定費</t>
  </si>
  <si>
    <t>変動費</t>
  </si>
  <si>
    <t>金額</t>
  </si>
  <si>
    <t>売上高</t>
  </si>
  <si>
    <t>総費用＝固定費＋変動費</t>
  </si>
  <si>
    <t>（円）</t>
  </si>
  <si>
    <t>対構成比(%)</t>
  </si>
  <si>
    <t xml:space="preserve">売  上  合  計    </t>
  </si>
  <si>
    <t xml:space="preserve">      商品売上高         </t>
  </si>
  <si>
    <t>売上原価</t>
  </si>
  <si>
    <t>●</t>
  </si>
  <si>
    <t xml:space="preserve">売　上　総　利　益 </t>
  </si>
  <si>
    <t xml:space="preserve">  1-4</t>
  </si>
  <si>
    <t>損益高</t>
  </si>
  <si>
    <t>本部運営費（ロイヤリテイ－）</t>
  </si>
  <si>
    <t xml:space="preserve">  5 x 36% </t>
  </si>
  <si>
    <t>●</t>
  </si>
  <si>
    <t>地　代　家　賃</t>
  </si>
  <si>
    <t>○</t>
  </si>
  <si>
    <t>人　件　費</t>
  </si>
  <si>
    <t xml:space="preserve">法　定　福　利　費    </t>
  </si>
  <si>
    <t>○</t>
  </si>
  <si>
    <t>水　道　光　熱　費</t>
  </si>
  <si>
    <t>○</t>
  </si>
  <si>
    <t xml:space="preserve">消　耗　品　費           </t>
  </si>
  <si>
    <t xml:space="preserve">  1 x1%</t>
  </si>
  <si>
    <t>●</t>
  </si>
  <si>
    <t>電　話　料</t>
  </si>
  <si>
    <t>車両燃料費</t>
  </si>
  <si>
    <t>○</t>
  </si>
  <si>
    <t>旅費交通費</t>
  </si>
  <si>
    <t>○</t>
  </si>
  <si>
    <t>リ　－　ス　料</t>
  </si>
  <si>
    <t>保　守　修　繕　費</t>
  </si>
  <si>
    <t>○</t>
  </si>
  <si>
    <t>支　払　利　息</t>
  </si>
  <si>
    <t>○</t>
  </si>
  <si>
    <t>支払手数料</t>
  </si>
  <si>
    <t>保　険　料</t>
  </si>
  <si>
    <t>雑　費</t>
  </si>
  <si>
    <t>○</t>
  </si>
  <si>
    <t>営　業　費　合　計</t>
  </si>
  <si>
    <t xml:space="preserve">  10～22合計</t>
  </si>
  <si>
    <t>営　業　利　益</t>
  </si>
  <si>
    <t xml:space="preserve"> 5-23</t>
  </si>
  <si>
    <t>建築物減価償却</t>
  </si>
  <si>
    <t>○</t>
  </si>
  <si>
    <t>設備減価償却</t>
  </si>
  <si>
    <t>○</t>
  </si>
  <si>
    <t>経　常　利　益</t>
  </si>
  <si>
    <t xml:space="preserve">  24-25-26</t>
  </si>
  <si>
    <t>固定費合計</t>
  </si>
  <si>
    <t>変動費率合計</t>
  </si>
  <si>
    <t>損益分岐点売上高</t>
  </si>
  <si>
    <t>人件費</t>
  </si>
  <si>
    <t>売上高対比１０．６％</t>
  </si>
  <si>
    <r>
      <t>損</t>
    </r>
    <r>
      <rPr>
        <b/>
        <sz val="24"/>
        <color indexed="8"/>
        <rFont val="ＭＳ Ｐゴシック"/>
        <family val="3"/>
      </rPr>
      <t>益</t>
    </r>
    <r>
      <rPr>
        <b/>
        <sz val="24"/>
        <color indexed="12"/>
        <rFont val="ＭＳ Ｐゴシック"/>
        <family val="3"/>
      </rPr>
      <t>分岐点の活用について</t>
    </r>
  </si>
  <si>
    <t>　損益分岐点の求め方と活用 ［損益分岐点］とは，企業の利益が出るか，赤字になるかの分岐点となる［売上げ高］です。企業にとって，自社の損益分岐点を知ることは，経営状態を知るために非常に重要です。損益分岐点は，計算でも求められますが，グラフに書いたほうが実感できます。次に，簡単で見やすい損益分岐点の書き方を解説します。</t>
  </si>
  <si>
    <t>グラフを書くための準備</t>
  </si>
  <si>
    <t>グラフを書く準備として，決算書または試算表からある期間（６か月または１年）について次の金額を求めます。</t>
  </si>
  <si>
    <t>１．変動費：</t>
  </si>
  <si>
    <r>
      <t>　変動費とは，売上げに比例して増減する費用のことで，製造業なら，</t>
    </r>
    <r>
      <rPr>
        <sz val="11"/>
        <color indexed="10"/>
        <rFont val="ＭＳ Ｐゴシック"/>
        <family val="3"/>
      </rPr>
      <t>材料費，外注費，仕入れ商品</t>
    </r>
    <r>
      <rPr>
        <sz val="11"/>
        <rFont val="ＭＳ Ｐゴシック"/>
        <family val="0"/>
      </rPr>
      <t>，荷造り運賃，販売手数料などですが，ここでは，割りきって前の３つの合計だけにします。変動費を固定費にすることは，損益分岐点を求める場合，安全側にずれますので特に問題になりません。</t>
    </r>
  </si>
  <si>
    <t>２．固定費：</t>
  </si>
  <si>
    <t>　固定費とは，売上げが増減してもあまり変動しない費用のことで，労務費，人件費，減価償却費，実質支払い金利（支払い金利－受取金利），その他の経費の合計ですが，上記の変動費以外の費用はすべて固定費にします。非定常な特別な経費は除きます。</t>
  </si>
  <si>
    <t>３．売上げ高：</t>
  </si>
  <si>
    <t>グラフの書きかた</t>
  </si>
  <si>
    <t>　以上の計算が終わったら，グラフ用紙を用意して，下図の要領で，グラフの左端に縦軸を書き，その中点よりやや下に，原点＂０＂をとります。原点から，右に横軸を書きます。各軸に原点から，同じ目盛り尺度で金額を目盛ります。目盛り尺度は売上高を基準に決めます。</t>
  </si>
  <si>
    <t>1. 原点から縦軸上に下向きに，固定費金額を目盛り，①点とする。</t>
  </si>
  <si>
    <t>2. ①点から，水平に横線を引き，売上高金額を目盛り，②点とする。</t>
  </si>
  <si>
    <t>3. ②点から，上向きに縦線を引き，売上高金額を目盛り，③点とする。</t>
  </si>
  <si>
    <t>①点と③点を破線で結んだ線は［売上高線］となる。</t>
  </si>
  <si>
    <t>4. ③点から，下向きに縦線上に変動費額を目盛り，④点とする。</t>
  </si>
  <si>
    <t>5. ①点から，④点を通る直線（限界利益線）を引き，横軸と交差する点を⑤とする。すると，原点と⑤点の距離を金額目盛りで測れば，それが損益分岐点売上高となる。</t>
  </si>
  <si>
    <t>グラフの読みかた</t>
  </si>
  <si>
    <t>　⑤点が，（②，③）線の左側にあれば，利益が出ていますが，右側にある時は赤字（欠損）です。利益（欠損）の額は，④点と横軸の距離を金額目盛りで測れば求まります。分岐点が左にあるほど売上げの減少に対する安全度が高く，経営的に余裕があります。</t>
  </si>
  <si>
    <t>　なお，②点と④点の距離は限界利益（付加価値）と言って，企業経営上重要な数値です。よく高付加価値化を目指せ，と言われますが，それは，グラフ上で，変動費を減らし（④から④’へ）限界利益線の傾きを破線のように高めることです。その結果，利益が④’と横軸間と増え，損益分岐点も⑤から⑤’と，左に移動し，経営安全度が高まります。</t>
  </si>
  <si>
    <t>解説</t>
  </si>
  <si>
    <r>
      <t>　グラフから分かることは，企業にとって，</t>
    </r>
    <r>
      <rPr>
        <sz val="11"/>
        <color indexed="10"/>
        <rFont val="ＭＳ Ｐゴシック"/>
        <family val="3"/>
      </rPr>
      <t>固定費は企業規模を維持する費用</t>
    </r>
    <r>
      <rPr>
        <sz val="11"/>
        <rFont val="ＭＳ Ｐゴシック"/>
        <family val="0"/>
      </rPr>
      <t>であり，経営は，売上げの中の</t>
    </r>
    <r>
      <rPr>
        <sz val="11"/>
        <color indexed="10"/>
        <rFont val="ＭＳ Ｐゴシック"/>
        <family val="3"/>
      </rPr>
      <t>限界利益によって，固定費を負担し，回収してゆき</t>
    </r>
    <r>
      <rPr>
        <sz val="11"/>
        <rFont val="ＭＳ Ｐゴシック"/>
        <family val="0"/>
      </rPr>
      <t>，売上げが損益分岐点に達して固定費の回収を終え，その後の売上げで</t>
    </r>
    <r>
      <rPr>
        <sz val="11"/>
        <color indexed="10"/>
        <rFont val="ＭＳ Ｐゴシック"/>
        <family val="3"/>
      </rPr>
      <t>限界利益から利益を計上</t>
    </r>
    <r>
      <rPr>
        <sz val="11"/>
        <rFont val="ＭＳ Ｐゴシック"/>
        <family val="0"/>
      </rPr>
      <t>してゆきます。</t>
    </r>
  </si>
  <si>
    <r>
      <t>　限界利益（付加価値）の重要な役割が分かると思います。限界利益の売上げに対する比率を限界利益率（付加価値率）と言いますが，これは，</t>
    </r>
    <r>
      <rPr>
        <sz val="11"/>
        <color indexed="10"/>
        <rFont val="ＭＳ Ｐゴシック"/>
        <family val="3"/>
      </rPr>
      <t>企業の技術力，管理力の尺度</t>
    </r>
    <r>
      <rPr>
        <sz val="11"/>
        <rFont val="ＭＳ Ｐゴシック"/>
        <family val="0"/>
      </rPr>
      <t>です。世の中の変化以上のスピ－ドで商品と仕事のやり方を変える開発力を無いとじり貧となります。</t>
    </r>
  </si>
  <si>
    <r>
      <t>　なお，</t>
    </r>
    <r>
      <rPr>
        <b/>
        <sz val="11"/>
        <color indexed="10"/>
        <rFont val="ＭＳ Ｐゴシック"/>
        <family val="3"/>
      </rPr>
      <t>利益は，将来の発展に必要な費用</t>
    </r>
    <r>
      <rPr>
        <b/>
        <sz val="11"/>
        <rFont val="ＭＳ Ｐゴシック"/>
        <family val="0"/>
      </rPr>
      <t>です。したがって，</t>
    </r>
    <r>
      <rPr>
        <b/>
        <sz val="11"/>
        <color indexed="10"/>
        <rFont val="ＭＳ Ｐゴシック"/>
        <family val="3"/>
      </rPr>
      <t>売上げから費用を差し引いた残り</t>
    </r>
    <r>
      <rPr>
        <b/>
        <sz val="11"/>
        <rFont val="ＭＳ Ｐゴシック"/>
        <family val="0"/>
      </rPr>
      <t xml:space="preserve"> では無くて，本来，最優先で天引きして確保すべき費用です，その一部は，税金として，社会秩序を維持するために使われ，一部は株主などへ還元され，さらに企業が将来のための投資（設備の更新，製品などの開発など）に使われます。利益を出せない企業はじり貧になります。</t>
    </r>
  </si>
  <si>
    <t>　売上げ，変動費，限界利益，固定費，利益の関係はグラフに書かれたとおりですが，数式で表すと次のようになります。</t>
  </si>
  <si>
    <t>　　　売上高－変動費　　＝　限界利益</t>
  </si>
  <si>
    <t>　　　限界利益－固定費　＝　利益</t>
  </si>
  <si>
    <r>
      <t>　バブルがはじけて，リストラをやった企業が沢山ありました。日本の場合，リストラとは，売上げが減少して限界利益を稼げなくなったため，人減らしなど固定費を大幅に削減せざるをえなくなった企業行動です。企業が生き残りのための非常事態です。固定費を減らせば，損益分岐点が左に移動し，少ない売上げでも利益を上げやすくなりますので，そこで，次の成長に向けて，再構築が必要です。 　一般に企業が成長発展する時は，固定費は毎年増加傾向になります。給料や経費も上がるのですから当然です。固定費の増加以上の限界利益を稼げる力が無いと，じり貧となります。企業は，売上げを上げる営業力，新製品の開発力，限界利益率を高める技術力，固定費を抑える管理力などが必要な所以です。　企業の成長，発展の為に，</t>
    </r>
    <r>
      <rPr>
        <sz val="11"/>
        <color indexed="10"/>
        <rFont val="ＭＳ Ｐゴシック"/>
        <family val="3"/>
      </rPr>
      <t>引き継いでレベルを上げる責任と努力</t>
    </r>
    <r>
      <rPr>
        <sz val="11"/>
        <rFont val="ＭＳ Ｐゴシック"/>
        <family val="0"/>
      </rPr>
      <t>が必要です。</t>
    </r>
  </si>
  <si>
    <t>http://www.saitama-j.or.jp/sanjo/useful/soneki.html</t>
  </si>
  <si>
    <t>(簡単計算式）</t>
  </si>
  <si>
    <t>http://www.dab.hi-ho.ne.jp/s-ueno/WEB_site/text2/book04.html</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</si>
</sst>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General&quot;様&quot;"/>
    <numFmt numFmtId="181" formatCode="#,##0.0;[Red]\-#,##0.0"/>
    <numFmt numFmtId="182" formatCode="0_ "/>
    <numFmt numFmtId="183" formatCode="#,##0.0"/>
    <numFmt numFmtId="184" formatCode="0_);[Red]\(0\)"/>
    <numFmt numFmtId="185" formatCode="0.0%"/>
    <numFmt numFmtId="186" formatCode="0.0_ "/>
    <numFmt numFmtId="187" formatCode="0.00_ "/>
    <numFmt numFmtId="188" formatCode="0.0000"/>
    <numFmt numFmtId="189" formatCode="0.000"/>
    <numFmt numFmtId="190" formatCode="0.0"/>
    <numFmt numFmtId="191" formatCode="#,##0.0_ "/>
    <numFmt numFmtId="192" formatCode="0.00000"/>
    <numFmt numFmtId="193" formatCode="0.000000"/>
    <numFmt numFmtId="194" formatCode="0.0000000"/>
    <numFmt numFmtId="195" formatCode="0.00000000"/>
    <numFmt numFmtId="196" formatCode="0.000%"/>
    <numFmt numFmtId="197" formatCode="#,##0_ ;[Red]\-#,##0\ "/>
    <numFmt numFmtId="198" formatCode="#,##0.000;[Red]\-#,##0.000"/>
    <numFmt numFmtId="199" formatCode="0.000_ "/>
    <numFmt numFmtId="200" formatCode="0.0000_ "/>
    <numFmt numFmtId="201" formatCode="#,##0.00_ "/>
    <numFmt numFmtId="202" formatCode="0.0_);[Red]\(0.0\)"/>
    <numFmt numFmtId="203" formatCode="0.00_);[Red]\(0.00\)"/>
    <numFmt numFmtId="204" formatCode="0.0000_);[Red]\(0.0000\)"/>
    <numFmt numFmtId="205" formatCode="0.0_ ;[Red]\-0.0\ "/>
    <numFmt numFmtId="206" formatCode="#,##0.0_ ;[Red]\-#,##0.0\ "/>
    <numFmt numFmtId="207" formatCode="0.00_ ;[Red]\-0.00\ "/>
    <numFmt numFmtId="208" formatCode="0_ ;[Red]\-0\ "/>
    <numFmt numFmtId="209" formatCode="0;[Red]0"/>
    <numFmt numFmtId="210" formatCode="0.0000000000"/>
    <numFmt numFmtId="211" formatCode="0.000000000"/>
    <numFmt numFmtId="212" formatCode="#,##0.0000;[Red]\-#,##0.0000"/>
    <numFmt numFmtId="213" formatCode="#,##0.00_ ;[Red]\-#,##0.00\ "/>
    <numFmt numFmtId="214" formatCode="#,##0_ "/>
    <numFmt numFmtId="215" formatCode="#,##0_);[Red]\(#,##0\)"/>
    <numFmt numFmtId="216" formatCode="#,##0.00_);[Red]\(#,##0.00\)"/>
    <numFmt numFmtId="217" formatCode="#,##0.0000"/>
    <numFmt numFmtId="218" formatCode="#,##0.000_ "/>
    <numFmt numFmtId="219" formatCode="_ * #,##0.0_ ;_ * \-#,##0.0_ ;_ * &quot;-&quot;?_ ;_ @_ "/>
    <numFmt numFmtId="220" formatCode="0.0000000000000_ "/>
    <numFmt numFmtId="221" formatCode="0.00000000_ "/>
    <numFmt numFmtId="222" formatCode="0.0000000_ "/>
    <numFmt numFmtId="223" formatCode="0.000000_ "/>
    <numFmt numFmtId="224" formatCode="0.00000_ "/>
    <numFmt numFmtId="225" formatCode="General&quot;千円&quot;"/>
    <numFmt numFmtId="226" formatCode="#,###&quot;千円&quot;"/>
    <numFmt numFmtId="227" formatCode="#,##0_ &quot;千円&quot;"/>
    <numFmt numFmtId="228" formatCode="#,###\ &quot;千円&quot;"/>
    <numFmt numFmtId="229" formatCode="0.0000%"/>
    <numFmt numFmtId="230" formatCode="0.00000%"/>
    <numFmt numFmtId="231" formatCode="#,##0.0_);[Red]\(#,##0.0\)"/>
    <numFmt numFmtId="232" formatCode="#,##0.000_);[Red]\(#,##0.000\)"/>
    <numFmt numFmtId="233" formatCode="#,##0,"/>
    <numFmt numFmtId="234" formatCode="#,##0.0000_);[Red]\(#,##0.0000\)"/>
  </numFmts>
  <fonts count="38">
    <font>
      <sz val="11"/>
      <name val="ＭＳ Ｐゴシック"/>
      <family val="0"/>
    </font>
    <font>
      <sz val="6"/>
      <name val="ＭＳ Ｐゴシック"/>
      <family val="3"/>
    </font>
    <font>
      <b/>
      <sz val="12"/>
      <name val="ＭＳ Ｐゴシック"/>
      <family val="3"/>
    </font>
    <font>
      <sz val="9"/>
      <name val="ＭＳ Ｐゴシック"/>
      <family val="3"/>
    </font>
    <font>
      <sz val="11"/>
      <color indexed="9"/>
      <name val="ＭＳ Ｐゴシック"/>
      <family val="3"/>
    </font>
    <font>
      <sz val="11"/>
      <color indexed="63"/>
      <name val="ＭＳ Ｐゴシック"/>
      <family val="3"/>
    </font>
    <font>
      <sz val="11"/>
      <color indexed="14"/>
      <name val="ＭＳ Ｐゴシック"/>
      <family val="3"/>
    </font>
    <font>
      <sz val="11"/>
      <color indexed="12"/>
      <name val="ＭＳ Ｐゴシック"/>
      <family val="3"/>
    </font>
    <font>
      <sz val="11"/>
      <color indexed="11"/>
      <name val="ＭＳ Ｐゴシック"/>
      <family val="3"/>
    </font>
    <font>
      <u val="single"/>
      <sz val="11"/>
      <name val="ＭＳ Ｐゴシック"/>
      <family val="3"/>
    </font>
    <font>
      <u val="single"/>
      <sz val="11"/>
      <color indexed="63"/>
      <name val="ＭＳ Ｐゴシック"/>
      <family val="3"/>
    </font>
    <font>
      <sz val="7.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color indexed="9"/>
      <name val="ＭＳ Ｐゴシック"/>
      <family val="3"/>
    </font>
    <font>
      <sz val="10"/>
      <color indexed="8"/>
      <name val="ＭＳ Ｐゴシック"/>
      <family val="3"/>
    </font>
    <font>
      <sz val="16"/>
      <name val="ＭＳ Ｐゴシック"/>
      <family val="3"/>
    </font>
    <font>
      <b/>
      <sz val="18"/>
      <name val="ＭＳ Ｐゴシック"/>
      <family val="3"/>
    </font>
    <font>
      <sz val="18"/>
      <name val="ＭＳ Ｐゴシック"/>
      <family val="3"/>
    </font>
    <font>
      <b/>
      <sz val="11"/>
      <name val="ＭＳ Ｐゴシック"/>
      <family val="0"/>
    </font>
    <font>
      <b/>
      <sz val="14"/>
      <name val="ＭＳ Ｐゴシック"/>
      <family val="3"/>
    </font>
    <font>
      <sz val="11"/>
      <color indexed="10"/>
      <name val="ＭＳ Ｐゴシック"/>
      <family val="3"/>
    </font>
    <font>
      <sz val="14"/>
      <name val="ＭＳ Ｐゴシック"/>
      <family val="3"/>
    </font>
    <font>
      <b/>
      <sz val="10"/>
      <name val="ＭＳ Ｐゴシック"/>
      <family val="3"/>
    </font>
    <font>
      <sz val="11.75"/>
      <name val="ＭＳ ゴシック"/>
      <family val="3"/>
    </font>
    <font>
      <sz val="17.25"/>
      <name val="ＭＳ ゴシック"/>
      <family val="3"/>
    </font>
    <font>
      <sz val="8"/>
      <name val="ＭＳ ゴシック"/>
      <family val="3"/>
    </font>
    <font>
      <sz val="15.25"/>
      <name val="ＭＳ ゴシック"/>
      <family val="3"/>
    </font>
    <font>
      <sz val="8.75"/>
      <name val="ＭＳ ゴシック"/>
      <family val="3"/>
    </font>
    <font>
      <sz val="8.5"/>
      <name val="ＭＳ ゴシック"/>
      <family val="3"/>
    </font>
    <font>
      <sz val="9"/>
      <name val="ＭＳ ゴシック"/>
      <family val="3"/>
    </font>
    <font>
      <b/>
      <sz val="24"/>
      <color indexed="10"/>
      <name val="ＭＳ Ｐゴシック"/>
      <family val="3"/>
    </font>
    <font>
      <b/>
      <sz val="24"/>
      <color indexed="8"/>
      <name val="ＭＳ Ｐゴシック"/>
      <family val="3"/>
    </font>
    <font>
      <b/>
      <sz val="24"/>
      <color indexed="12"/>
      <name val="ＭＳ Ｐゴシック"/>
      <family val="3"/>
    </font>
    <font>
      <b/>
      <sz val="11"/>
      <color indexed="10"/>
      <name val="ＭＳ Ｐゴシック"/>
      <family val="3"/>
    </font>
    <font>
      <sz val="10"/>
      <name val="Arial Unicode MS"/>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s>
  <borders count="3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3" fillId="0" borderId="0" applyNumberFormat="0" applyFill="0" applyBorder="0" applyAlignment="0" applyProtection="0"/>
  </cellStyleXfs>
  <cellXfs count="221">
    <xf numFmtId="0" fontId="0" fillId="0" borderId="0" xfId="0" applyAlignment="1">
      <alignment/>
    </xf>
    <xf numFmtId="0" fontId="0" fillId="2" borderId="0" xfId="0" applyFill="1" applyAlignment="1">
      <alignment/>
    </xf>
    <xf numFmtId="0" fontId="0" fillId="2" borderId="0" xfId="0" applyFill="1" applyAlignment="1">
      <alignment wrapText="1"/>
    </xf>
    <xf numFmtId="0" fontId="0" fillId="2" borderId="1" xfId="0" applyFill="1" applyBorder="1" applyAlignment="1">
      <alignment horizontal="center" wrapText="1"/>
    </xf>
    <xf numFmtId="0" fontId="0" fillId="2" borderId="1" xfId="0" applyFill="1" applyBorder="1" applyAlignment="1">
      <alignment wrapText="1"/>
    </xf>
    <xf numFmtId="0" fontId="5" fillId="2" borderId="1" xfId="0" applyFont="1" applyFill="1" applyBorder="1" applyAlignment="1">
      <alignment wrapText="1"/>
    </xf>
    <xf numFmtId="0" fontId="5" fillId="2" borderId="0" xfId="0" applyFont="1" applyFill="1" applyAlignment="1">
      <alignment wrapText="1"/>
    </xf>
    <xf numFmtId="0" fontId="5" fillId="2" borderId="2" xfId="0" applyFont="1" applyFill="1" applyBorder="1" applyAlignment="1">
      <alignment wrapText="1"/>
    </xf>
    <xf numFmtId="0" fontId="6" fillId="2" borderId="2"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wrapText="1"/>
    </xf>
    <xf numFmtId="0" fontId="0" fillId="2" borderId="3" xfId="0" applyFill="1" applyBorder="1" applyAlignment="1">
      <alignment horizontal="left" wrapText="1" indent="1"/>
    </xf>
    <xf numFmtId="0" fontId="5" fillId="2" borderId="3" xfId="0" applyFont="1" applyFill="1" applyBorder="1" applyAlignment="1">
      <alignment horizontal="left" wrapText="1" indent="1"/>
    </xf>
    <xf numFmtId="0" fontId="0" fillId="2" borderId="3" xfId="0" applyFill="1" applyBorder="1" applyAlignment="1">
      <alignment wrapText="1"/>
    </xf>
    <xf numFmtId="0" fontId="7" fillId="2" borderId="3" xfId="0" applyFont="1" applyFill="1" applyBorder="1" applyAlignment="1">
      <alignment wrapText="1"/>
    </xf>
    <xf numFmtId="0" fontId="6" fillId="2" borderId="4" xfId="0" applyFont="1" applyFill="1" applyBorder="1" applyAlignment="1">
      <alignment wrapText="1"/>
    </xf>
    <xf numFmtId="0" fontId="6" fillId="2" borderId="1" xfId="0" applyFont="1" applyFill="1" applyBorder="1" applyAlignment="1">
      <alignment wrapText="1"/>
    </xf>
    <xf numFmtId="0" fontId="10" fillId="2" borderId="0" xfId="0" applyFont="1" applyFill="1" applyAlignment="1">
      <alignment wrapText="1"/>
    </xf>
    <xf numFmtId="0" fontId="0" fillId="0" borderId="0" xfId="0" applyAlignment="1">
      <alignment horizontal="left"/>
    </xf>
    <xf numFmtId="0" fontId="11" fillId="2" borderId="0" xfId="0" applyFont="1" applyFill="1" applyAlignment="1">
      <alignment horizontal="left"/>
    </xf>
    <xf numFmtId="0" fontId="12" fillId="0" borderId="0" xfId="16" applyAlignment="1">
      <alignment/>
    </xf>
    <xf numFmtId="0" fontId="2" fillId="0" borderId="0" xfId="21" applyFont="1">
      <alignment vertical="center"/>
      <protection/>
    </xf>
    <xf numFmtId="0" fontId="0" fillId="0" borderId="0" xfId="21">
      <alignment vertical="center"/>
      <protection/>
    </xf>
    <xf numFmtId="3" fontId="0" fillId="0" borderId="0" xfId="21" applyNumberFormat="1">
      <alignment vertical="center"/>
      <protection/>
    </xf>
    <xf numFmtId="0" fontId="0" fillId="0" borderId="0" xfId="21" applyAlignment="1">
      <alignment horizontal="right"/>
      <protection/>
    </xf>
    <xf numFmtId="0" fontId="6" fillId="2" borderId="2" xfId="0" applyFont="1" applyFill="1" applyBorder="1" applyAlignment="1">
      <alignment wrapText="1"/>
    </xf>
    <xf numFmtId="0" fontId="6" fillId="2" borderId="3" xfId="0" applyFont="1" applyFill="1" applyBorder="1" applyAlignment="1">
      <alignment wrapText="1"/>
    </xf>
    <xf numFmtId="0" fontId="6" fillId="2" borderId="4" xfId="0" applyFont="1" applyFill="1" applyBorder="1" applyAlignment="1">
      <alignment wrapText="1"/>
    </xf>
    <xf numFmtId="38" fontId="14" fillId="0" borderId="0" xfId="17" applyFont="1" applyBorder="1" applyAlignment="1">
      <alignment/>
    </xf>
    <xf numFmtId="0" fontId="0" fillId="0" borderId="0" xfId="21" applyBorder="1" applyAlignment="1">
      <alignment/>
      <protection/>
    </xf>
    <xf numFmtId="0" fontId="0" fillId="0" borderId="0" xfId="21" applyBorder="1">
      <alignment vertical="center"/>
      <protection/>
    </xf>
    <xf numFmtId="38" fontId="14" fillId="0" borderId="5" xfId="17" applyFont="1" applyBorder="1" applyAlignment="1">
      <alignment horizontal="center"/>
    </xf>
    <xf numFmtId="0" fontId="0" fillId="0" borderId="6" xfId="21" applyBorder="1" applyAlignment="1">
      <alignment horizontal="center" shrinkToFit="1"/>
      <protection/>
    </xf>
    <xf numFmtId="0" fontId="0" fillId="0" borderId="0" xfId="21" applyFill="1" applyBorder="1" applyAlignment="1">
      <alignment/>
      <protection/>
    </xf>
    <xf numFmtId="38" fontId="14" fillId="0" borderId="0" xfId="17" applyFont="1" applyAlignment="1">
      <alignment/>
    </xf>
    <xf numFmtId="38" fontId="14" fillId="0" borderId="0" xfId="17" applyFont="1" applyAlignment="1">
      <alignment/>
    </xf>
    <xf numFmtId="0" fontId="15" fillId="0" borderId="0" xfId="21" applyFont="1">
      <alignment vertical="center"/>
      <protection/>
    </xf>
    <xf numFmtId="38" fontId="14" fillId="0" borderId="0" xfId="17" applyFont="1" applyAlignment="1">
      <alignment horizontal="left"/>
    </xf>
    <xf numFmtId="185" fontId="14" fillId="0" borderId="0" xfId="17" applyNumberFormat="1" applyFont="1" applyBorder="1" applyAlignment="1">
      <alignment/>
    </xf>
    <xf numFmtId="38" fontId="14" fillId="0" borderId="0" xfId="17" applyFont="1" applyBorder="1" applyAlignment="1">
      <alignment horizontal="center"/>
    </xf>
    <xf numFmtId="38" fontId="14" fillId="0" borderId="0" xfId="17" applyFont="1" applyBorder="1" applyAlignment="1">
      <alignment/>
    </xf>
    <xf numFmtId="38" fontId="14" fillId="0" borderId="0" xfId="17" applyFont="1" applyBorder="1" applyAlignment="1">
      <alignment horizontal="left"/>
    </xf>
    <xf numFmtId="38" fontId="14" fillId="0" borderId="7" xfId="17" applyFont="1" applyBorder="1" applyAlignment="1">
      <alignment horizontal="center"/>
    </xf>
    <xf numFmtId="0" fontId="0" fillId="0" borderId="8" xfId="21" applyBorder="1" applyAlignment="1">
      <alignment horizontal="center" shrinkToFit="1"/>
      <protection/>
    </xf>
    <xf numFmtId="233" fontId="17" fillId="0" borderId="7" xfId="17" applyNumberFormat="1" applyFont="1" applyFill="1" applyBorder="1" applyAlignment="1">
      <alignment horizontal="right"/>
    </xf>
    <xf numFmtId="233" fontId="17" fillId="0" borderId="9" xfId="17" applyNumberFormat="1" applyFont="1" applyFill="1" applyBorder="1" applyAlignment="1">
      <alignment horizontal="right"/>
    </xf>
    <xf numFmtId="38" fontId="14" fillId="0" borderId="0" xfId="17" applyFont="1" applyBorder="1" applyAlignment="1">
      <alignment horizontal="right"/>
    </xf>
    <xf numFmtId="184" fontId="14" fillId="0" borderId="10" xfId="17" applyNumberFormat="1" applyFont="1" applyBorder="1" applyAlignment="1">
      <alignment/>
    </xf>
    <xf numFmtId="184" fontId="14" fillId="0" borderId="11" xfId="17" applyNumberFormat="1" applyFont="1" applyBorder="1" applyAlignment="1">
      <alignment/>
    </xf>
    <xf numFmtId="184" fontId="14" fillId="0" borderId="7" xfId="17" applyNumberFormat="1" applyFont="1" applyFill="1" applyBorder="1" applyAlignment="1">
      <alignment horizontal="left" indent="1"/>
    </xf>
    <xf numFmtId="184" fontId="14" fillId="0" borderId="7" xfId="17" applyNumberFormat="1" applyFont="1" applyFill="1" applyBorder="1" applyAlignment="1">
      <alignment horizontal="center"/>
    </xf>
    <xf numFmtId="214" fontId="14" fillId="0" borderId="7" xfId="17" applyNumberFormat="1" applyFont="1" applyFill="1" applyBorder="1" applyAlignment="1">
      <alignment horizontal="right" vertical="center"/>
    </xf>
    <xf numFmtId="187" fontId="14" fillId="0" borderId="10" xfId="21" applyNumberFormat="1" applyFont="1" applyBorder="1">
      <alignment vertical="center"/>
      <protection/>
    </xf>
    <xf numFmtId="233" fontId="14" fillId="0" borderId="12" xfId="17" applyNumberFormat="1" applyFont="1" applyBorder="1" applyAlignment="1">
      <alignment horizontal="right"/>
    </xf>
    <xf numFmtId="233" fontId="14" fillId="0" borderId="9" xfId="17" applyNumberFormat="1" applyFont="1" applyBorder="1" applyAlignment="1">
      <alignment horizontal="right"/>
    </xf>
    <xf numFmtId="184" fontId="14" fillId="0" borderId="13" xfId="17" applyNumberFormat="1" applyFont="1" applyBorder="1" applyAlignment="1">
      <alignment/>
    </xf>
    <xf numFmtId="184" fontId="14" fillId="0" borderId="12" xfId="17" applyNumberFormat="1" applyFont="1" applyFill="1" applyBorder="1" applyAlignment="1">
      <alignment/>
    </xf>
    <xf numFmtId="184" fontId="14" fillId="0" borderId="12" xfId="17" applyNumberFormat="1" applyFont="1" applyFill="1" applyBorder="1" applyAlignment="1">
      <alignment horizontal="center"/>
    </xf>
    <xf numFmtId="214" fontId="14" fillId="0" borderId="12" xfId="17" applyNumberFormat="1" applyFont="1" applyFill="1" applyBorder="1" applyAlignment="1">
      <alignment horizontal="right" vertical="center"/>
    </xf>
    <xf numFmtId="10" fontId="14" fillId="0" borderId="10" xfId="15" applyNumberFormat="1" applyFont="1" applyBorder="1" applyAlignment="1">
      <alignment/>
    </xf>
    <xf numFmtId="38" fontId="16" fillId="0" borderId="0" xfId="17" applyFont="1" applyFill="1" applyBorder="1" applyAlignment="1">
      <alignment/>
    </xf>
    <xf numFmtId="10" fontId="14" fillId="3" borderId="10" xfId="15" applyNumberFormat="1" applyFont="1" applyFill="1" applyBorder="1" applyAlignment="1">
      <alignment/>
    </xf>
    <xf numFmtId="185" fontId="0" fillId="0" borderId="0" xfId="21" applyNumberFormat="1">
      <alignment vertical="center"/>
      <protection/>
    </xf>
    <xf numFmtId="187" fontId="16" fillId="0" borderId="0" xfId="21" applyNumberFormat="1" applyFont="1" applyFill="1" applyBorder="1">
      <alignment vertical="center"/>
      <protection/>
    </xf>
    <xf numFmtId="184" fontId="14" fillId="0" borderId="14" xfId="17" applyNumberFormat="1" applyFont="1" applyBorder="1" applyAlignment="1">
      <alignment/>
    </xf>
    <xf numFmtId="184" fontId="14" fillId="0" borderId="15" xfId="17" applyNumberFormat="1" applyFont="1" applyBorder="1" applyAlignment="1">
      <alignment/>
    </xf>
    <xf numFmtId="184" fontId="14" fillId="0" borderId="16" xfId="17" applyNumberFormat="1" applyFont="1" applyFill="1" applyBorder="1" applyAlignment="1">
      <alignment/>
    </xf>
    <xf numFmtId="184" fontId="14" fillId="0" borderId="16" xfId="17" applyNumberFormat="1" applyFont="1" applyFill="1" applyBorder="1" applyAlignment="1">
      <alignment horizontal="center"/>
    </xf>
    <xf numFmtId="214" fontId="14" fillId="0" borderId="16" xfId="17" applyNumberFormat="1" applyFont="1" applyFill="1" applyBorder="1" applyAlignment="1">
      <alignment horizontal="right" vertical="center"/>
    </xf>
    <xf numFmtId="10" fontId="14" fillId="0" borderId="14" xfId="15" applyNumberFormat="1" applyFont="1" applyBorder="1" applyAlignment="1">
      <alignment/>
    </xf>
    <xf numFmtId="184" fontId="14" fillId="0" borderId="8" xfId="17" applyNumberFormat="1" applyFont="1" applyBorder="1" applyAlignment="1">
      <alignment/>
    </xf>
    <xf numFmtId="184" fontId="14" fillId="0" borderId="7" xfId="17" applyNumberFormat="1" applyFont="1" applyFill="1" applyBorder="1" applyAlignment="1" applyProtection="1">
      <alignment/>
      <protection locked="0"/>
    </xf>
    <xf numFmtId="184" fontId="14" fillId="0" borderId="7" xfId="17" applyNumberFormat="1" applyFont="1" applyFill="1" applyBorder="1" applyAlignment="1" applyProtection="1">
      <alignment horizontal="center"/>
      <protection locked="0"/>
    </xf>
    <xf numFmtId="214" fontId="14" fillId="0" borderId="7" xfId="17" applyNumberFormat="1" applyFont="1" applyFill="1" applyBorder="1" applyAlignment="1" applyProtection="1">
      <alignment horizontal="right" vertical="center"/>
      <protection locked="0"/>
    </xf>
    <xf numFmtId="10" fontId="14" fillId="3" borderId="8" xfId="15" applyNumberFormat="1" applyFont="1" applyFill="1" applyBorder="1" applyAlignment="1">
      <alignment/>
    </xf>
    <xf numFmtId="185" fontId="0" fillId="0" borderId="0" xfId="15" applyNumberFormat="1" applyAlignment="1">
      <alignment/>
    </xf>
    <xf numFmtId="38" fontId="16" fillId="0" borderId="0" xfId="17" applyFont="1" applyBorder="1" applyAlignment="1">
      <alignment horizontal="right"/>
    </xf>
    <xf numFmtId="38" fontId="16" fillId="0" borderId="0" xfId="17" applyFont="1" applyAlignment="1">
      <alignment horizontal="right"/>
    </xf>
    <xf numFmtId="38" fontId="14" fillId="0" borderId="0" xfId="17" applyFont="1" applyBorder="1" applyAlignment="1" applyProtection="1">
      <alignment horizontal="right"/>
      <protection/>
    </xf>
    <xf numFmtId="214" fontId="14" fillId="4" borderId="12" xfId="17" applyNumberFormat="1" applyFont="1" applyFill="1" applyBorder="1" applyAlignment="1">
      <alignment horizontal="right" vertical="center"/>
    </xf>
    <xf numFmtId="184" fontId="14" fillId="4" borderId="12" xfId="17" applyNumberFormat="1" applyFont="1" applyFill="1" applyBorder="1" applyAlignment="1">
      <alignment horizontal="center"/>
    </xf>
    <xf numFmtId="10" fontId="14" fillId="3" borderId="12" xfId="15" applyNumberFormat="1" applyFont="1" applyFill="1" applyBorder="1" applyAlignment="1">
      <alignment horizontal="center"/>
    </xf>
    <xf numFmtId="0" fontId="4" fillId="0" borderId="0" xfId="21" applyFont="1" applyFill="1" applyBorder="1">
      <alignment vertical="center"/>
      <protection/>
    </xf>
    <xf numFmtId="38" fontId="16" fillId="0" borderId="0" xfId="17" applyFont="1" applyFill="1" applyBorder="1" applyAlignment="1">
      <alignment horizontal="right"/>
    </xf>
    <xf numFmtId="38" fontId="14" fillId="0" borderId="0" xfId="17" applyFont="1" applyAlignment="1">
      <alignment horizontal="right"/>
    </xf>
    <xf numFmtId="38" fontId="0" fillId="0" borderId="0" xfId="17" applyBorder="1" applyAlignment="1">
      <alignment/>
    </xf>
    <xf numFmtId="214" fontId="0" fillId="0" borderId="0" xfId="21" applyNumberFormat="1" applyBorder="1">
      <alignment vertical="center"/>
      <protection/>
    </xf>
    <xf numFmtId="184" fontId="14" fillId="0" borderId="6" xfId="17" applyNumberFormat="1" applyFont="1" applyBorder="1" applyAlignment="1">
      <alignment/>
    </xf>
    <xf numFmtId="184" fontId="14" fillId="0" borderId="17" xfId="17" applyNumberFormat="1" applyFont="1" applyBorder="1" applyAlignment="1">
      <alignment/>
    </xf>
    <xf numFmtId="184" fontId="14" fillId="0" borderId="5" xfId="17" applyNumberFormat="1" applyFont="1" applyFill="1" applyBorder="1" applyAlignment="1">
      <alignment/>
    </xf>
    <xf numFmtId="184" fontId="14" fillId="0" borderId="5" xfId="17" applyNumberFormat="1" applyFont="1" applyFill="1" applyBorder="1" applyAlignment="1">
      <alignment horizontal="center"/>
    </xf>
    <xf numFmtId="214" fontId="14" fillId="0" borderId="5" xfId="17" applyNumberFormat="1" applyFont="1" applyFill="1" applyBorder="1" applyAlignment="1">
      <alignment horizontal="right" vertical="center"/>
    </xf>
    <xf numFmtId="10" fontId="14" fillId="0" borderId="6" xfId="15" applyNumberFormat="1" applyFont="1" applyBorder="1" applyAlignment="1">
      <alignment/>
    </xf>
    <xf numFmtId="184" fontId="14" fillId="0" borderId="18" xfId="17" applyNumberFormat="1" applyFont="1" applyBorder="1" applyAlignment="1">
      <alignment/>
    </xf>
    <xf numFmtId="184" fontId="14" fillId="0" borderId="19" xfId="17" applyNumberFormat="1" applyFont="1" applyBorder="1" applyAlignment="1">
      <alignment/>
    </xf>
    <xf numFmtId="184" fontId="14" fillId="0" borderId="20" xfId="17" applyNumberFormat="1" applyFont="1" applyFill="1" applyBorder="1" applyAlignment="1">
      <alignment/>
    </xf>
    <xf numFmtId="184" fontId="14" fillId="0" borderId="20" xfId="17" applyNumberFormat="1" applyFont="1" applyFill="1" applyBorder="1" applyAlignment="1">
      <alignment horizontal="center"/>
    </xf>
    <xf numFmtId="214" fontId="14" fillId="0" borderId="20" xfId="17" applyNumberFormat="1" applyFont="1" applyFill="1" applyBorder="1" applyAlignment="1">
      <alignment horizontal="right" vertical="center"/>
    </xf>
    <xf numFmtId="10" fontId="14" fillId="0" borderId="18" xfId="15" applyNumberFormat="1" applyFont="1" applyBorder="1" applyAlignment="1">
      <alignment/>
    </xf>
    <xf numFmtId="184" fontId="14" fillId="0" borderId="21" xfId="17" applyNumberFormat="1" applyFont="1" applyBorder="1" applyAlignment="1">
      <alignment/>
    </xf>
    <xf numFmtId="184" fontId="14" fillId="0" borderId="7" xfId="17" applyNumberFormat="1" applyFont="1" applyFill="1" applyBorder="1" applyAlignment="1">
      <alignment/>
    </xf>
    <xf numFmtId="214" fontId="14" fillId="4" borderId="7" xfId="17" applyNumberFormat="1" applyFont="1" applyFill="1" applyBorder="1" applyAlignment="1">
      <alignment horizontal="right" vertical="center"/>
    </xf>
    <xf numFmtId="10" fontId="14" fillId="0" borderId="8" xfId="15" applyNumberFormat="1" applyFont="1" applyBorder="1" applyAlignment="1">
      <alignment/>
    </xf>
    <xf numFmtId="184" fontId="14" fillId="0" borderId="22" xfId="17" applyNumberFormat="1" applyFont="1" applyBorder="1" applyAlignment="1">
      <alignment/>
    </xf>
    <xf numFmtId="214" fontId="14" fillId="4" borderId="16" xfId="17" applyNumberFormat="1" applyFont="1" applyFill="1" applyBorder="1" applyAlignment="1">
      <alignment horizontal="right" vertical="center"/>
    </xf>
    <xf numFmtId="184" fontId="14" fillId="0" borderId="23" xfId="17" applyNumberFormat="1" applyFont="1" applyBorder="1" applyAlignment="1">
      <alignment/>
    </xf>
    <xf numFmtId="184" fontId="14" fillId="0" borderId="24" xfId="21" applyNumberFormat="1" applyFont="1" applyBorder="1">
      <alignment vertical="center"/>
      <protection/>
    </xf>
    <xf numFmtId="0" fontId="5" fillId="2" borderId="4" xfId="0" applyFont="1" applyFill="1" applyBorder="1" applyAlignment="1">
      <alignment wrapText="1"/>
    </xf>
    <xf numFmtId="184" fontId="14" fillId="0" borderId="25" xfId="17" applyNumberFormat="1" applyFont="1" applyFill="1" applyBorder="1" applyAlignment="1">
      <alignment/>
    </xf>
    <xf numFmtId="184" fontId="14" fillId="0" borderId="25" xfId="17" applyNumberFormat="1" applyFont="1" applyFill="1" applyBorder="1" applyAlignment="1">
      <alignment horizontal="center"/>
    </xf>
    <xf numFmtId="214" fontId="14" fillId="0" borderId="25" xfId="17" applyNumberFormat="1" applyFont="1" applyFill="1" applyBorder="1" applyAlignment="1">
      <alignment horizontal="right" vertical="center"/>
    </xf>
    <xf numFmtId="10" fontId="14" fillId="0" borderId="23" xfId="15" applyNumberFormat="1" applyFont="1" applyBorder="1" applyAlignment="1">
      <alignment/>
    </xf>
    <xf numFmtId="184" fontId="14" fillId="0" borderId="26" xfId="17" applyNumberFormat="1" applyFont="1" applyBorder="1" applyAlignment="1">
      <alignment/>
    </xf>
    <xf numFmtId="184" fontId="14" fillId="0" borderId="26" xfId="17" applyNumberFormat="1" applyFont="1" applyFill="1" applyBorder="1" applyAlignment="1">
      <alignment/>
    </xf>
    <xf numFmtId="184" fontId="14" fillId="0" borderId="26" xfId="17" applyNumberFormat="1" applyFont="1" applyFill="1" applyBorder="1" applyAlignment="1">
      <alignment horizontal="center"/>
    </xf>
    <xf numFmtId="214" fontId="14" fillId="0" borderId="26" xfId="17" applyNumberFormat="1" applyFont="1" applyFill="1" applyBorder="1" applyAlignment="1">
      <alignment horizontal="right" vertical="center"/>
    </xf>
    <xf numFmtId="187" fontId="14" fillId="0" borderId="26" xfId="21" applyNumberFormat="1" applyFont="1" applyBorder="1">
      <alignment vertical="center"/>
      <protection/>
    </xf>
    <xf numFmtId="184" fontId="14" fillId="0" borderId="0" xfId="17" applyNumberFormat="1" applyFont="1" applyBorder="1" applyAlignment="1">
      <alignment/>
    </xf>
    <xf numFmtId="184" fontId="14" fillId="0" borderId="0" xfId="17" applyNumberFormat="1" applyFont="1" applyBorder="1" applyAlignment="1">
      <alignment horizontal="left"/>
    </xf>
    <xf numFmtId="184" fontId="14" fillId="0" borderId="0" xfId="17" applyNumberFormat="1" applyFont="1" applyFill="1" applyBorder="1" applyAlignment="1">
      <alignment/>
    </xf>
    <xf numFmtId="184" fontId="14" fillId="0" borderId="0" xfId="17" applyNumberFormat="1" applyFont="1" applyFill="1" applyBorder="1" applyAlignment="1">
      <alignment horizontal="center"/>
    </xf>
    <xf numFmtId="214" fontId="14" fillId="0" borderId="0" xfId="17" applyNumberFormat="1" applyFont="1" applyFill="1" applyBorder="1" applyAlignment="1">
      <alignment horizontal="right" vertical="center"/>
    </xf>
    <xf numFmtId="187" fontId="14" fillId="0" borderId="0" xfId="21" applyNumberFormat="1" applyFont="1" applyBorder="1">
      <alignment vertical="center"/>
      <protection/>
    </xf>
    <xf numFmtId="184" fontId="15" fillId="4" borderId="0" xfId="17" applyNumberFormat="1" applyFont="1" applyFill="1" applyBorder="1" applyAlignment="1">
      <alignment/>
    </xf>
    <xf numFmtId="184" fontId="14" fillId="4" borderId="0" xfId="17" applyNumberFormat="1" applyFont="1" applyFill="1" applyBorder="1" applyAlignment="1">
      <alignment horizontal="left"/>
    </xf>
    <xf numFmtId="184" fontId="14" fillId="4" borderId="0" xfId="17" applyNumberFormat="1" applyFont="1" applyFill="1" applyBorder="1" applyAlignment="1">
      <alignment horizontal="center"/>
    </xf>
    <xf numFmtId="184" fontId="14" fillId="4" borderId="0" xfId="17" applyNumberFormat="1" applyFont="1" applyFill="1" applyBorder="1" applyAlignment="1">
      <alignment/>
    </xf>
    <xf numFmtId="214" fontId="14" fillId="4" borderId="0" xfId="17" applyNumberFormat="1" applyFont="1" applyFill="1" applyBorder="1" applyAlignment="1">
      <alignment horizontal="right" vertical="center"/>
    </xf>
    <xf numFmtId="38" fontId="15" fillId="4" borderId="0" xfId="17" applyFont="1" applyFill="1" applyBorder="1" applyAlignment="1">
      <alignment/>
    </xf>
    <xf numFmtId="215" fontId="0" fillId="0" borderId="0" xfId="21" applyNumberFormat="1" applyBorder="1">
      <alignment vertical="center"/>
      <protection/>
    </xf>
    <xf numFmtId="184" fontId="15" fillId="3" borderId="0" xfId="17" applyNumberFormat="1" applyFont="1" applyFill="1" applyBorder="1" applyAlignment="1">
      <alignment/>
    </xf>
    <xf numFmtId="0" fontId="0" fillId="3" borderId="0" xfId="21" applyFill="1" applyBorder="1">
      <alignment vertical="center"/>
      <protection/>
    </xf>
    <xf numFmtId="185" fontId="15" fillId="3" borderId="0" xfId="15" applyNumberFormat="1" applyFont="1" applyFill="1" applyBorder="1" applyAlignment="1">
      <alignment/>
    </xf>
    <xf numFmtId="185" fontId="0" fillId="0" borderId="0" xfId="15" applyNumberFormat="1" applyFill="1" applyBorder="1" applyAlignment="1">
      <alignment/>
    </xf>
    <xf numFmtId="184" fontId="15" fillId="5" borderId="0" xfId="17" applyNumberFormat="1" applyFont="1" applyFill="1" applyBorder="1" applyAlignment="1">
      <alignment/>
    </xf>
    <xf numFmtId="0" fontId="0" fillId="5" borderId="0" xfId="21" applyFill="1" applyBorder="1">
      <alignment vertical="center"/>
      <protection/>
    </xf>
    <xf numFmtId="38" fontId="18" fillId="5" borderId="0" xfId="17" applyFont="1" applyFill="1" applyBorder="1" applyAlignment="1">
      <alignment vertical="center"/>
    </xf>
    <xf numFmtId="214" fontId="19" fillId="0" borderId="0" xfId="21" applyNumberFormat="1" applyFont="1" applyAlignment="1">
      <alignment horizontal="right"/>
      <protection/>
    </xf>
    <xf numFmtId="214" fontId="0" fillId="0" borderId="0" xfId="21" applyNumberFormat="1" applyFont="1" applyBorder="1" applyAlignment="1">
      <alignment shrinkToFit="1"/>
      <protection/>
    </xf>
    <xf numFmtId="215" fontId="4" fillId="0" borderId="0" xfId="21" applyNumberFormat="1" applyFont="1" applyBorder="1">
      <alignment vertical="center"/>
      <protection/>
    </xf>
    <xf numFmtId="214" fontId="0" fillId="0" borderId="0" xfId="21" applyNumberFormat="1">
      <alignment vertical="center"/>
      <protection/>
    </xf>
    <xf numFmtId="182" fontId="20" fillId="0" borderId="0" xfId="21" applyNumberFormat="1" applyFont="1">
      <alignment vertical="center"/>
      <protection/>
    </xf>
    <xf numFmtId="214" fontId="21" fillId="0" borderId="0" xfId="21" applyNumberFormat="1" applyFont="1" applyBorder="1">
      <alignment vertical="center"/>
      <protection/>
    </xf>
    <xf numFmtId="0" fontId="2" fillId="0" borderId="0" xfId="21" applyFont="1" applyBorder="1">
      <alignment vertical="center"/>
      <protection/>
    </xf>
    <xf numFmtId="0" fontId="0" fillId="0" borderId="0" xfId="21" applyFont="1" applyBorder="1">
      <alignment vertical="center"/>
      <protection/>
    </xf>
    <xf numFmtId="215" fontId="21" fillId="0" borderId="0" xfId="21" applyNumberFormat="1" applyFont="1" applyBorder="1">
      <alignment vertical="center"/>
      <protection/>
    </xf>
    <xf numFmtId="185" fontId="0" fillId="0" borderId="0" xfId="15" applyNumberFormat="1" applyFont="1" applyBorder="1" applyAlignment="1">
      <alignment/>
    </xf>
    <xf numFmtId="0" fontId="4" fillId="0" borderId="0" xfId="21" applyFont="1" applyBorder="1">
      <alignment vertical="center"/>
      <protection/>
    </xf>
    <xf numFmtId="0" fontId="15" fillId="0" borderId="0" xfId="21" applyFont="1" applyBorder="1">
      <alignment vertical="center"/>
      <protection/>
    </xf>
    <xf numFmtId="0" fontId="15" fillId="0" borderId="0" xfId="21" applyFont="1" applyBorder="1" quotePrefix="1">
      <alignment vertical="center"/>
      <protection/>
    </xf>
    <xf numFmtId="214" fontId="2" fillId="0" borderId="0" xfId="21" applyNumberFormat="1" applyFont="1" applyBorder="1" applyAlignment="1">
      <alignment/>
      <protection/>
    </xf>
    <xf numFmtId="185" fontId="21" fillId="0" borderId="0" xfId="15" applyNumberFormat="1" applyFont="1" applyBorder="1" applyAlignment="1">
      <alignment/>
    </xf>
    <xf numFmtId="38" fontId="0" fillId="0" borderId="0" xfId="17" applyFont="1" applyBorder="1" applyAlignment="1">
      <alignment/>
    </xf>
    <xf numFmtId="187" fontId="22" fillId="0" borderId="0" xfId="21" applyNumberFormat="1" applyFont="1" applyBorder="1">
      <alignment vertical="center"/>
      <protection/>
    </xf>
    <xf numFmtId="0" fontId="0" fillId="0" borderId="0" xfId="21" applyFont="1">
      <alignment vertical="center"/>
      <protection/>
    </xf>
    <xf numFmtId="0" fontId="21" fillId="0" borderId="0" xfId="21" applyFont="1">
      <alignment vertical="center"/>
      <protection/>
    </xf>
    <xf numFmtId="49" fontId="2" fillId="0" borderId="0" xfId="21" applyNumberFormat="1" applyFont="1">
      <alignment vertical="center"/>
      <protection/>
    </xf>
    <xf numFmtId="0" fontId="23" fillId="0" borderId="0" xfId="21" applyFont="1">
      <alignment vertical="center"/>
      <protection/>
    </xf>
    <xf numFmtId="182" fontId="22" fillId="0" borderId="0" xfId="21" applyNumberFormat="1" applyFont="1" applyBorder="1">
      <alignment vertical="center"/>
      <protection/>
    </xf>
    <xf numFmtId="0" fontId="0" fillId="0" borderId="0" xfId="21" applyBorder="1" applyAlignment="1">
      <alignment horizontal="center"/>
      <protection/>
    </xf>
    <xf numFmtId="214" fontId="24" fillId="0" borderId="0" xfId="21" applyNumberFormat="1" applyFont="1" applyBorder="1">
      <alignment vertical="center"/>
      <protection/>
    </xf>
    <xf numFmtId="0" fontId="22" fillId="0" borderId="0" xfId="21" applyFont="1" applyBorder="1">
      <alignment vertical="center"/>
      <protection/>
    </xf>
    <xf numFmtId="214" fontId="19" fillId="0" borderId="0" xfId="21" applyNumberFormat="1" applyFont="1" applyBorder="1" applyAlignment="1">
      <alignment horizontal="right"/>
      <protection/>
    </xf>
    <xf numFmtId="49" fontId="22" fillId="0" borderId="0" xfId="21" applyNumberFormat="1" applyFont="1" applyBorder="1">
      <alignment vertical="center"/>
      <protection/>
    </xf>
    <xf numFmtId="184" fontId="25" fillId="0" borderId="0" xfId="17" applyNumberFormat="1" applyFont="1" applyFill="1" applyBorder="1" applyAlignment="1">
      <alignment/>
    </xf>
    <xf numFmtId="0" fontId="24" fillId="0" borderId="0" xfId="21" applyFont="1" applyBorder="1">
      <alignment vertical="center"/>
      <protection/>
    </xf>
    <xf numFmtId="184" fontId="14" fillId="0" borderId="0" xfId="17" applyNumberFormat="1" applyFont="1" applyFill="1" applyBorder="1" applyAlignment="1" applyProtection="1">
      <alignment horizontal="center"/>
      <protection locked="0"/>
    </xf>
    <xf numFmtId="184" fontId="14" fillId="0" borderId="0" xfId="17" applyNumberFormat="1" applyFont="1" applyFill="1" applyBorder="1" applyAlignment="1" applyProtection="1">
      <alignment/>
      <protection locked="0"/>
    </xf>
    <xf numFmtId="214" fontId="14" fillId="0" borderId="0" xfId="17" applyNumberFormat="1" applyFont="1" applyFill="1" applyBorder="1" applyAlignment="1" applyProtection="1">
      <alignment horizontal="right" vertical="center"/>
      <protection locked="0"/>
    </xf>
    <xf numFmtId="184" fontId="14" fillId="0" borderId="0" xfId="17" applyNumberFormat="1" applyFont="1" applyBorder="1" applyAlignment="1">
      <alignment/>
    </xf>
    <xf numFmtId="184" fontId="14" fillId="0" borderId="0" xfId="17" applyNumberFormat="1" applyFont="1" applyBorder="1" applyAlignment="1">
      <alignment vertical="center"/>
    </xf>
    <xf numFmtId="184" fontId="14" fillId="0" borderId="0" xfId="17" applyNumberFormat="1" applyFont="1" applyFill="1" applyBorder="1" applyAlignment="1">
      <alignment horizontal="center" vertical="center"/>
    </xf>
    <xf numFmtId="184" fontId="14" fillId="0" borderId="0" xfId="21" applyNumberFormat="1" applyFont="1" applyBorder="1">
      <alignment vertical="center"/>
      <protection/>
    </xf>
    <xf numFmtId="184" fontId="0" fillId="0" borderId="0" xfId="17" applyNumberFormat="1" applyFont="1" applyFill="1" applyBorder="1" applyAlignment="1">
      <alignment/>
    </xf>
    <xf numFmtId="0" fontId="0" fillId="0" borderId="0" xfId="21" applyFill="1" applyBorder="1">
      <alignment vertical="center"/>
      <protection/>
    </xf>
    <xf numFmtId="0" fontId="19" fillId="0" borderId="0" xfId="0" applyFont="1" applyAlignment="1">
      <alignment/>
    </xf>
    <xf numFmtId="0" fontId="0" fillId="0" borderId="0" xfId="0" applyAlignment="1">
      <alignment horizontal="left" indent="1"/>
    </xf>
    <xf numFmtId="0" fontId="0" fillId="0" borderId="0" xfId="0" applyAlignment="1">
      <alignment horizontal="center"/>
    </xf>
    <xf numFmtId="0" fontId="21"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xf>
    <xf numFmtId="0" fontId="37" fillId="0" borderId="0" xfId="0" applyFont="1" applyAlignment="1">
      <alignment wrapText="1"/>
    </xf>
    <xf numFmtId="0" fontId="33" fillId="0" borderId="0" xfId="0" applyFont="1" applyAlignment="1">
      <alignment horizontal="left"/>
    </xf>
    <xf numFmtId="0" fontId="0" fillId="0" borderId="0" xfId="0" applyAlignment="1">
      <alignment wrapText="1"/>
    </xf>
    <xf numFmtId="0" fontId="0" fillId="2" borderId="0" xfId="0" applyFill="1" applyAlignment="1">
      <alignment wrapText="1"/>
    </xf>
    <xf numFmtId="0" fontId="0" fillId="2" borderId="0" xfId="0" applyFill="1" applyAlignment="1">
      <alignment horizontal="left" wrapText="1" indent="1"/>
    </xf>
    <xf numFmtId="0" fontId="4" fillId="2" borderId="0" xfId="0" applyFont="1" applyFill="1" applyAlignment="1">
      <alignment horizontal="left" wrapText="1"/>
    </xf>
    <xf numFmtId="0" fontId="0" fillId="2" borderId="27" xfId="0" applyFill="1" applyBorder="1" applyAlignment="1">
      <alignment wrapText="1"/>
    </xf>
    <xf numFmtId="0" fontId="0" fillId="2" borderId="28" xfId="0" applyFill="1" applyBorder="1" applyAlignment="1">
      <alignment wrapText="1"/>
    </xf>
    <xf numFmtId="0" fontId="2" fillId="2" borderId="0" xfId="0" applyFont="1" applyFill="1" applyAlignment="1">
      <alignment wrapText="1"/>
    </xf>
    <xf numFmtId="0" fontId="3" fillId="2" borderId="0" xfId="0" applyFont="1" applyFill="1" applyAlignment="1">
      <alignment wrapText="1"/>
    </xf>
    <xf numFmtId="0" fontId="12" fillId="2" borderId="0" xfId="16" applyFill="1" applyAlignment="1">
      <alignment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5" fillId="2" borderId="2" xfId="0" applyFont="1" applyFill="1" applyBorder="1" applyAlignment="1">
      <alignment wrapText="1"/>
    </xf>
    <xf numFmtId="0" fontId="5" fillId="2" borderId="3" xfId="0" applyFont="1" applyFill="1" applyBorder="1" applyAlignment="1">
      <alignment wrapText="1"/>
    </xf>
    <xf numFmtId="184" fontId="14" fillId="0" borderId="0" xfId="17" applyNumberFormat="1" applyFont="1" applyFill="1" applyBorder="1" applyAlignment="1">
      <alignment vertical="center"/>
    </xf>
    <xf numFmtId="38" fontId="14" fillId="0" borderId="0" xfId="17" applyFont="1" applyBorder="1" applyAlignment="1">
      <alignment horizontal="center"/>
    </xf>
    <xf numFmtId="38" fontId="14" fillId="0" borderId="0" xfId="17" applyFont="1" applyBorder="1" applyAlignment="1">
      <alignment horizontal="left" vertical="center"/>
    </xf>
    <xf numFmtId="0" fontId="0" fillId="0" borderId="0" xfId="21" applyBorder="1" applyAlignment="1">
      <alignment horizontal="left" vertical="center"/>
      <protection/>
    </xf>
    <xf numFmtId="38" fontId="14" fillId="0" borderId="0" xfId="17" applyFont="1" applyBorder="1" applyAlignment="1">
      <alignment horizontal="center" vertical="center"/>
    </xf>
    <xf numFmtId="0" fontId="0" fillId="0" borderId="0" xfId="21" applyBorder="1" applyAlignment="1">
      <alignment horizontal="center" vertical="center"/>
      <protection/>
    </xf>
    <xf numFmtId="38" fontId="16" fillId="0" borderId="0" xfId="17" applyFont="1" applyBorder="1" applyAlignment="1">
      <alignment horizontal="center"/>
    </xf>
    <xf numFmtId="0" fontId="4" fillId="0" borderId="0" xfId="21" applyFont="1" applyBorder="1" applyAlignment="1">
      <alignment/>
      <protection/>
    </xf>
    <xf numFmtId="38" fontId="16" fillId="0" borderId="0" xfId="17" applyFont="1" applyFill="1" applyBorder="1" applyAlignment="1">
      <alignment horizontal="center"/>
    </xf>
    <xf numFmtId="0" fontId="4" fillId="0" borderId="0" xfId="21" applyFont="1" applyFill="1" applyBorder="1" applyAlignment="1">
      <alignment/>
      <protection/>
    </xf>
    <xf numFmtId="38" fontId="16" fillId="6" borderId="10" xfId="17" applyFont="1" applyFill="1" applyBorder="1" applyAlignment="1">
      <alignment horizontal="center"/>
    </xf>
    <xf numFmtId="38" fontId="16" fillId="6" borderId="29" xfId="17" applyFont="1" applyFill="1" applyBorder="1" applyAlignment="1">
      <alignment horizontal="center"/>
    </xf>
    <xf numFmtId="38" fontId="16" fillId="6" borderId="12" xfId="17" applyFont="1" applyFill="1" applyBorder="1" applyAlignment="1">
      <alignment horizontal="center"/>
    </xf>
    <xf numFmtId="0" fontId="4" fillId="6" borderId="12" xfId="21" applyFont="1" applyFill="1" applyBorder="1" applyAlignment="1">
      <alignment/>
      <protection/>
    </xf>
    <xf numFmtId="38" fontId="2" fillId="0" borderId="5" xfId="17" applyFont="1" applyBorder="1" applyAlignment="1">
      <alignment horizontal="center" vertical="center"/>
    </xf>
    <xf numFmtId="0" fontId="2" fillId="0" borderId="7" xfId="21" applyFont="1" applyBorder="1" applyAlignment="1">
      <alignment horizontal="center" vertical="center"/>
      <protection/>
    </xf>
    <xf numFmtId="0" fontId="4" fillId="6" borderId="29" xfId="21" applyFont="1" applyFill="1" applyBorder="1" applyAlignment="1">
      <alignment/>
      <protection/>
    </xf>
    <xf numFmtId="38" fontId="14" fillId="0" borderId="6" xfId="17" applyFont="1" applyBorder="1" applyAlignment="1">
      <alignment/>
    </xf>
    <xf numFmtId="0" fontId="0" fillId="0" borderId="8" xfId="21" applyBorder="1" applyAlignment="1">
      <alignment/>
      <protection/>
    </xf>
    <xf numFmtId="38" fontId="14" fillId="0" borderId="30" xfId="17" applyFont="1" applyBorder="1" applyAlignment="1">
      <alignment horizontal="left" vertical="center"/>
    </xf>
    <xf numFmtId="0" fontId="0" fillId="0" borderId="21" xfId="21" applyBorder="1" applyAlignment="1">
      <alignment horizontal="left" vertical="center"/>
      <protection/>
    </xf>
    <xf numFmtId="38" fontId="14" fillId="0" borderId="5" xfId="17" applyFont="1" applyBorder="1" applyAlignment="1">
      <alignment horizontal="center" vertical="center"/>
    </xf>
    <xf numFmtId="0" fontId="0" fillId="0" borderId="7" xfId="2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breakeven 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t>損益分岐点売上高</a:t>
            </a:r>
          </a:p>
        </c:rich>
      </c:tx>
      <c:layout>
        <c:manualLayout>
          <c:xMode val="factor"/>
          <c:yMode val="factor"/>
          <c:x val="-0.025"/>
          <c:y val="-0.014"/>
        </c:manualLayout>
      </c:layout>
      <c:spPr>
        <a:noFill/>
        <a:ln>
          <a:noFill/>
        </a:ln>
      </c:spPr>
    </c:title>
    <c:plotArea>
      <c:layout>
        <c:manualLayout>
          <c:xMode val="edge"/>
          <c:yMode val="edge"/>
          <c:x val="0"/>
          <c:y val="0.06675"/>
          <c:w val="0.971"/>
          <c:h val="0.9315"/>
        </c:manualLayout>
      </c:layout>
      <c:areaChart>
        <c:grouping val="stacked"/>
        <c:varyColors val="0"/>
        <c:ser>
          <c:idx val="2"/>
          <c:order val="2"/>
          <c:tx>
            <c:strRef>
              <c:f>ソフト!$J$5</c:f>
              <c:strCache>
                <c:ptCount val="1"/>
                <c:pt idx="0">
                  <c:v>固定費</c:v>
                </c:pt>
              </c:strCache>
            </c:strRef>
          </c:tx>
          <c:extLst>
            <c:ext xmlns:c14="http://schemas.microsoft.com/office/drawing/2007/8/2/chart" uri="{6F2FDCE9-48DA-4B69-8628-5D25D57E5C99}">
              <c14:invertSolidFillFmt>
                <c14:spPr>
                  <a:solidFill>
                    <a:srgbClr val="000000"/>
                  </a:solidFill>
                </c14:spPr>
              </c14:invertSolidFillFmt>
            </c:ext>
          </c:extLst>
          <c:cat>
            <c:strRef>
              <c:f>ソフト!$J$3:$AF$3</c:f>
              <c:strCache>
                <c:ptCount val="22"/>
                <c:pt idx="0">
                  <c:v>売上高（月間）</c:v>
                </c:pt>
                <c:pt idx="2">
                  <c:v>0</c:v>
                </c:pt>
                <c:pt idx="3">
                  <c:v>2000</c:v>
                </c:pt>
                <c:pt idx="4">
                  <c:v>4000</c:v>
                </c:pt>
                <c:pt idx="5">
                  <c:v>6000</c:v>
                </c:pt>
                <c:pt idx="6">
                  <c:v>8000</c:v>
                </c:pt>
                <c:pt idx="7">
                  <c:v>10000</c:v>
                </c:pt>
                <c:pt idx="8">
                  <c:v>12000</c:v>
                </c:pt>
                <c:pt idx="9">
                  <c:v>14000</c:v>
                </c:pt>
                <c:pt idx="10">
                  <c:v>16000</c:v>
                </c:pt>
                <c:pt idx="11">
                  <c:v>18000</c:v>
                </c:pt>
                <c:pt idx="12">
                  <c:v>20000</c:v>
                </c:pt>
                <c:pt idx="13">
                  <c:v>22000</c:v>
                </c:pt>
                <c:pt idx="14">
                  <c:v>24000</c:v>
                </c:pt>
                <c:pt idx="15">
                  <c:v>26000</c:v>
                </c:pt>
                <c:pt idx="16">
                  <c:v>28000</c:v>
                </c:pt>
                <c:pt idx="17">
                  <c:v>30000</c:v>
                </c:pt>
                <c:pt idx="18">
                  <c:v>32000</c:v>
                </c:pt>
                <c:pt idx="19">
                  <c:v>34000</c:v>
                </c:pt>
                <c:pt idx="20">
                  <c:v>36000</c:v>
                </c:pt>
                <c:pt idx="21">
                  <c:v>38000</c:v>
                </c:pt>
              </c:strCache>
            </c:strRef>
          </c:cat>
          <c:val>
            <c:numRef>
              <c:f>ソフト!$K$5:$AF$5</c:f>
              <c:numCache>
                <c:ptCount val="22"/>
                <c:pt idx="1">
                  <c:v>1982500</c:v>
                </c:pt>
                <c:pt idx="2">
                  <c:v>1982500</c:v>
                </c:pt>
                <c:pt idx="3">
                  <c:v>1982500</c:v>
                </c:pt>
                <c:pt idx="4">
                  <c:v>1982500</c:v>
                </c:pt>
                <c:pt idx="5">
                  <c:v>1982500</c:v>
                </c:pt>
                <c:pt idx="6">
                  <c:v>1982500</c:v>
                </c:pt>
                <c:pt idx="7">
                  <c:v>1982500</c:v>
                </c:pt>
                <c:pt idx="8">
                  <c:v>1982500</c:v>
                </c:pt>
                <c:pt idx="9">
                  <c:v>1982500</c:v>
                </c:pt>
                <c:pt idx="10">
                  <c:v>1982500</c:v>
                </c:pt>
                <c:pt idx="11">
                  <c:v>1982500</c:v>
                </c:pt>
                <c:pt idx="12">
                  <c:v>1982500</c:v>
                </c:pt>
                <c:pt idx="13">
                  <c:v>1982500</c:v>
                </c:pt>
                <c:pt idx="14">
                  <c:v>1982500</c:v>
                </c:pt>
                <c:pt idx="15">
                  <c:v>1982500</c:v>
                </c:pt>
                <c:pt idx="16">
                  <c:v>1982500</c:v>
                </c:pt>
                <c:pt idx="17">
                  <c:v>1982500</c:v>
                </c:pt>
                <c:pt idx="18">
                  <c:v>1982500</c:v>
                </c:pt>
                <c:pt idx="19">
                  <c:v>1982500</c:v>
                </c:pt>
                <c:pt idx="20">
                  <c:v>1982500</c:v>
                </c:pt>
                <c:pt idx="21">
                  <c:v>1982500</c:v>
                </c:pt>
              </c:numCache>
            </c:numRef>
          </c:val>
        </c:ser>
        <c:axId val="55450741"/>
        <c:axId val="29294622"/>
      </c:areaChart>
      <c:barChart>
        <c:barDir val="col"/>
        <c:grouping val="clustered"/>
        <c:varyColors val="0"/>
        <c:ser>
          <c:idx val="3"/>
          <c:order val="3"/>
          <c:tx>
            <c:strRef>
              <c:f>ソフト!$J$7</c:f>
              <c:strCache>
                <c:ptCount val="1"/>
                <c:pt idx="0">
                  <c:v>損益高</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solidFill>
                <a:srgbClr val="FFFFCC"/>
              </a:solidFill>
              <a:ln w="3175">
                <a:solidFill/>
              </a:ln>
            </c:spPr>
            <c:txPr>
              <a:bodyPr vert="horz" rot="0" anchor="ctr"/>
              <a:lstStyle/>
              <a:p>
                <a:pPr algn="ctr">
                  <a:defRPr lang="en-US" cap="none" sz="800" b="0" i="0" u="none" baseline="0"/>
                </a:pPr>
              </a:p>
            </c:txPr>
            <c:dLblPos val="ctr"/>
            <c:showLegendKey val="0"/>
            <c:showVal val="1"/>
            <c:showBubbleSize val="0"/>
            <c:showCatName val="0"/>
            <c:showSerName val="0"/>
            <c:showPercent val="0"/>
          </c:dLbls>
          <c:cat>
            <c:strRef>
              <c:f>ソフト!$J$7:$AF$7</c:f>
              <c:strCache>
                <c:ptCount val="22"/>
                <c:pt idx="0">
                  <c:v>損益高</c:v>
                </c:pt>
                <c:pt idx="2">
                  <c:v>-1983</c:v>
                </c:pt>
                <c:pt idx="3">
                  <c:v>-1814</c:v>
                </c:pt>
                <c:pt idx="4">
                  <c:v>-1645</c:v>
                </c:pt>
                <c:pt idx="5">
                  <c:v>-1477</c:v>
                </c:pt>
                <c:pt idx="6">
                  <c:v>-1308</c:v>
                </c:pt>
                <c:pt idx="7">
                  <c:v>-1140</c:v>
                </c:pt>
                <c:pt idx="8">
                  <c:v>-971</c:v>
                </c:pt>
                <c:pt idx="9">
                  <c:v>-802</c:v>
                </c:pt>
                <c:pt idx="10">
                  <c:v>-634</c:v>
                </c:pt>
                <c:pt idx="11">
                  <c:v>-465</c:v>
                </c:pt>
                <c:pt idx="12">
                  <c:v>-297</c:v>
                </c:pt>
                <c:pt idx="13">
                  <c:v>-128</c:v>
                </c:pt>
                <c:pt idx="14">
                  <c:v>40</c:v>
                </c:pt>
                <c:pt idx="15">
                  <c:v>209</c:v>
                </c:pt>
                <c:pt idx="16">
                  <c:v>378</c:v>
                </c:pt>
                <c:pt idx="17">
                  <c:v>546</c:v>
                </c:pt>
                <c:pt idx="18">
                  <c:v>715</c:v>
                </c:pt>
                <c:pt idx="19">
                  <c:v>883</c:v>
                </c:pt>
                <c:pt idx="20">
                  <c:v>1052</c:v>
                </c:pt>
                <c:pt idx="21">
                  <c:v>1220</c:v>
                </c:pt>
              </c:strCache>
            </c:strRef>
          </c:cat>
          <c:val>
            <c:numRef>
              <c:f>ソフト!$K$7:$AF$7</c:f>
              <c:numCache>
                <c:ptCount val="22"/>
                <c:pt idx="1">
                  <c:v>-1982500</c:v>
                </c:pt>
                <c:pt idx="2">
                  <c:v>-1813922.222222222</c:v>
                </c:pt>
                <c:pt idx="3">
                  <c:v>-1645344.444444444</c:v>
                </c:pt>
                <c:pt idx="4">
                  <c:v>-1476766.666666667</c:v>
                </c:pt>
                <c:pt idx="5">
                  <c:v>-1308188.888888888</c:v>
                </c:pt>
                <c:pt idx="6">
                  <c:v>-1139611.111111112</c:v>
                </c:pt>
                <c:pt idx="7">
                  <c:v>-971033.333333334</c:v>
                </c:pt>
                <c:pt idx="8">
                  <c:v>-802455.555555556</c:v>
                </c:pt>
                <c:pt idx="9">
                  <c:v>-633877.777777778</c:v>
                </c:pt>
                <c:pt idx="10">
                  <c:v>-465300</c:v>
                </c:pt>
                <c:pt idx="11">
                  <c:v>-296722.2222222239</c:v>
                </c:pt>
                <c:pt idx="12">
                  <c:v>-128144.44444444403</c:v>
                </c:pt>
                <c:pt idx="13">
                  <c:v>40433.33333333209</c:v>
                </c:pt>
                <c:pt idx="14">
                  <c:v>209011.11111111194</c:v>
                </c:pt>
                <c:pt idx="15">
                  <c:v>377588.88888888806</c:v>
                </c:pt>
                <c:pt idx="16">
                  <c:v>546166.6666666642</c:v>
                </c:pt>
                <c:pt idx="17">
                  <c:v>714744.444444444</c:v>
                </c:pt>
                <c:pt idx="18">
                  <c:v>883322.2222222202</c:v>
                </c:pt>
                <c:pt idx="19">
                  <c:v>1051900</c:v>
                </c:pt>
                <c:pt idx="20">
                  <c:v>1220477.7777777761</c:v>
                </c:pt>
                <c:pt idx="21">
                  <c:v>1389055.5555555522</c:v>
                </c:pt>
              </c:numCache>
            </c:numRef>
          </c:val>
        </c:ser>
        <c:axId val="62325007"/>
        <c:axId val="24054152"/>
      </c:barChart>
      <c:lineChart>
        <c:grouping val="standard"/>
        <c:varyColors val="0"/>
        <c:ser>
          <c:idx val="0"/>
          <c:order val="0"/>
          <c:tx>
            <c:strRef>
              <c:f>ソフト!$J$3</c:f>
              <c:strCache>
                <c:ptCount val="1"/>
                <c:pt idx="0">
                  <c:v>売上高（月間）</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ソフト!$J$3:$AF$3</c:f>
              <c:strCache>
                <c:ptCount val="22"/>
                <c:pt idx="0">
                  <c:v>売上高（月間）</c:v>
                </c:pt>
                <c:pt idx="2">
                  <c:v>0</c:v>
                </c:pt>
                <c:pt idx="3">
                  <c:v>2000</c:v>
                </c:pt>
                <c:pt idx="4">
                  <c:v>4000</c:v>
                </c:pt>
                <c:pt idx="5">
                  <c:v>6000</c:v>
                </c:pt>
                <c:pt idx="6">
                  <c:v>8000</c:v>
                </c:pt>
                <c:pt idx="7">
                  <c:v>10000</c:v>
                </c:pt>
                <c:pt idx="8">
                  <c:v>12000</c:v>
                </c:pt>
                <c:pt idx="9">
                  <c:v>14000</c:v>
                </c:pt>
                <c:pt idx="10">
                  <c:v>16000</c:v>
                </c:pt>
                <c:pt idx="11">
                  <c:v>18000</c:v>
                </c:pt>
                <c:pt idx="12">
                  <c:v>20000</c:v>
                </c:pt>
                <c:pt idx="13">
                  <c:v>22000</c:v>
                </c:pt>
                <c:pt idx="14">
                  <c:v>24000</c:v>
                </c:pt>
                <c:pt idx="15">
                  <c:v>26000</c:v>
                </c:pt>
                <c:pt idx="16">
                  <c:v>28000</c:v>
                </c:pt>
                <c:pt idx="17">
                  <c:v>30000</c:v>
                </c:pt>
                <c:pt idx="18">
                  <c:v>32000</c:v>
                </c:pt>
                <c:pt idx="19">
                  <c:v>34000</c:v>
                </c:pt>
                <c:pt idx="20">
                  <c:v>36000</c:v>
                </c:pt>
                <c:pt idx="21">
                  <c:v>38000</c:v>
                </c:pt>
              </c:strCache>
            </c:strRef>
          </c:cat>
          <c:val>
            <c:numRef>
              <c:f>ソフト!$K$3:$AF$3</c:f>
              <c:numCache>
                <c:ptCount val="22"/>
                <c:pt idx="1">
                  <c:v>0</c:v>
                </c:pt>
                <c:pt idx="2">
                  <c:v>2000000</c:v>
                </c:pt>
                <c:pt idx="3">
                  <c:v>4000000</c:v>
                </c:pt>
                <c:pt idx="4">
                  <c:v>6000000</c:v>
                </c:pt>
                <c:pt idx="5">
                  <c:v>8000000</c:v>
                </c:pt>
                <c:pt idx="6">
                  <c:v>10000000</c:v>
                </c:pt>
                <c:pt idx="7">
                  <c:v>12000000</c:v>
                </c:pt>
                <c:pt idx="8">
                  <c:v>14000000</c:v>
                </c:pt>
                <c:pt idx="9">
                  <c:v>16000000</c:v>
                </c:pt>
                <c:pt idx="10">
                  <c:v>18000000</c:v>
                </c:pt>
                <c:pt idx="11">
                  <c:v>20000000</c:v>
                </c:pt>
                <c:pt idx="12">
                  <c:v>22000000</c:v>
                </c:pt>
                <c:pt idx="13">
                  <c:v>24000000</c:v>
                </c:pt>
                <c:pt idx="14">
                  <c:v>26000000</c:v>
                </c:pt>
                <c:pt idx="15">
                  <c:v>28000000</c:v>
                </c:pt>
                <c:pt idx="16">
                  <c:v>30000000</c:v>
                </c:pt>
                <c:pt idx="17">
                  <c:v>32000000</c:v>
                </c:pt>
                <c:pt idx="18">
                  <c:v>34000000</c:v>
                </c:pt>
                <c:pt idx="19">
                  <c:v>36000000</c:v>
                </c:pt>
                <c:pt idx="20">
                  <c:v>38000000</c:v>
                </c:pt>
                <c:pt idx="21">
                  <c:v>40000000</c:v>
                </c:pt>
              </c:numCache>
            </c:numRef>
          </c:val>
          <c:smooth val="0"/>
        </c:ser>
        <c:ser>
          <c:idx val="1"/>
          <c:order val="1"/>
          <c:tx>
            <c:strRef>
              <c:f>ソフト!$J$4</c:f>
              <c:strCache>
                <c:ptCount val="1"/>
                <c:pt idx="0">
                  <c:v>総費用</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ソフト!$J$3:$AF$3</c:f>
              <c:strCache>
                <c:ptCount val="22"/>
                <c:pt idx="0">
                  <c:v>売上高（月間）</c:v>
                </c:pt>
                <c:pt idx="2">
                  <c:v>0</c:v>
                </c:pt>
                <c:pt idx="3">
                  <c:v>2000</c:v>
                </c:pt>
                <c:pt idx="4">
                  <c:v>4000</c:v>
                </c:pt>
                <c:pt idx="5">
                  <c:v>6000</c:v>
                </c:pt>
                <c:pt idx="6">
                  <c:v>8000</c:v>
                </c:pt>
                <c:pt idx="7">
                  <c:v>10000</c:v>
                </c:pt>
                <c:pt idx="8">
                  <c:v>12000</c:v>
                </c:pt>
                <c:pt idx="9">
                  <c:v>14000</c:v>
                </c:pt>
                <c:pt idx="10">
                  <c:v>16000</c:v>
                </c:pt>
                <c:pt idx="11">
                  <c:v>18000</c:v>
                </c:pt>
                <c:pt idx="12">
                  <c:v>20000</c:v>
                </c:pt>
                <c:pt idx="13">
                  <c:v>22000</c:v>
                </c:pt>
                <c:pt idx="14">
                  <c:v>24000</c:v>
                </c:pt>
                <c:pt idx="15">
                  <c:v>26000</c:v>
                </c:pt>
                <c:pt idx="16">
                  <c:v>28000</c:v>
                </c:pt>
                <c:pt idx="17">
                  <c:v>30000</c:v>
                </c:pt>
                <c:pt idx="18">
                  <c:v>32000</c:v>
                </c:pt>
                <c:pt idx="19">
                  <c:v>34000</c:v>
                </c:pt>
                <c:pt idx="20">
                  <c:v>36000</c:v>
                </c:pt>
                <c:pt idx="21">
                  <c:v>38000</c:v>
                </c:pt>
              </c:strCache>
            </c:strRef>
          </c:cat>
          <c:val>
            <c:numRef>
              <c:f>ソフト!$K$4:$AF$4</c:f>
              <c:numCache>
                <c:ptCount val="22"/>
                <c:pt idx="1">
                  <c:v>1982500</c:v>
                </c:pt>
                <c:pt idx="2">
                  <c:v>3813922.222222222</c:v>
                </c:pt>
                <c:pt idx="3">
                  <c:v>5645344.444444444</c:v>
                </c:pt>
                <c:pt idx="4">
                  <c:v>7476766.666666667</c:v>
                </c:pt>
                <c:pt idx="5">
                  <c:v>9308188.888888888</c:v>
                </c:pt>
                <c:pt idx="6">
                  <c:v>11139611.111111112</c:v>
                </c:pt>
                <c:pt idx="7">
                  <c:v>12971033.333333334</c:v>
                </c:pt>
                <c:pt idx="8">
                  <c:v>14802455.555555556</c:v>
                </c:pt>
                <c:pt idx="9">
                  <c:v>16633877.777777778</c:v>
                </c:pt>
                <c:pt idx="10">
                  <c:v>18465300</c:v>
                </c:pt>
                <c:pt idx="11">
                  <c:v>20296722.222222224</c:v>
                </c:pt>
                <c:pt idx="12">
                  <c:v>22128144.444444444</c:v>
                </c:pt>
                <c:pt idx="13">
                  <c:v>23959566.666666668</c:v>
                </c:pt>
                <c:pt idx="14">
                  <c:v>25790988.888888888</c:v>
                </c:pt>
                <c:pt idx="15">
                  <c:v>27622411.111111112</c:v>
                </c:pt>
                <c:pt idx="16">
                  <c:v>29453833.333333336</c:v>
                </c:pt>
                <c:pt idx="17">
                  <c:v>31285255.555555556</c:v>
                </c:pt>
                <c:pt idx="18">
                  <c:v>33116677.77777778</c:v>
                </c:pt>
                <c:pt idx="19">
                  <c:v>34948100</c:v>
                </c:pt>
                <c:pt idx="20">
                  <c:v>36779522.222222224</c:v>
                </c:pt>
                <c:pt idx="21">
                  <c:v>38610944.44444445</c:v>
                </c:pt>
              </c:numCache>
            </c:numRef>
          </c:val>
          <c:smooth val="0"/>
        </c:ser>
        <c:axId val="55450741"/>
        <c:axId val="29294622"/>
      </c:lineChart>
      <c:catAx>
        <c:axId val="55450741"/>
        <c:scaling>
          <c:orientation val="minMax"/>
        </c:scaling>
        <c:axPos val="b"/>
        <c:majorGridlines>
          <c:spPr>
            <a:ln w="3175">
              <a:solidFill>
                <a:srgbClr val="FFFFFF"/>
              </a:solidFill>
              <a:prstDash val="sysDot"/>
            </a:ln>
          </c:spPr>
        </c:majorGridlines>
        <c:delete val="0"/>
        <c:numFmt formatCode="#,##0_ ;[Red]\-#,##0\ " sourceLinked="0"/>
        <c:majorTickMark val="in"/>
        <c:minorTickMark val="none"/>
        <c:tickLblPos val="nextTo"/>
        <c:spPr>
          <a:ln w="3175">
            <a:solidFill>
              <a:srgbClr val="800000"/>
            </a:solidFill>
            <a:prstDash val="dash"/>
          </a:ln>
        </c:spPr>
        <c:txPr>
          <a:bodyPr vert="horz" rot="0"/>
          <a:lstStyle/>
          <a:p>
            <a:pPr>
              <a:defRPr lang="en-US" cap="none" sz="800" b="0" i="0" u="none" baseline="0"/>
            </a:pPr>
          </a:p>
        </c:txPr>
        <c:crossAx val="29294622"/>
        <c:crosses val="autoZero"/>
        <c:auto val="1"/>
        <c:lblOffset val="100"/>
        <c:tickLblSkip val="2"/>
        <c:noMultiLvlLbl val="0"/>
      </c:catAx>
      <c:valAx>
        <c:axId val="29294622"/>
        <c:scaling>
          <c:orientation val="minMax"/>
        </c:scaling>
        <c:axPos val="l"/>
        <c:title>
          <c:tx>
            <c:rich>
              <a:bodyPr vert="horz" rot="-60000" anchor="ctr"/>
              <a:lstStyle/>
              <a:p>
                <a:pPr algn="ctr">
                  <a:defRPr/>
                </a:pPr>
                <a:r>
                  <a:rPr lang="en-US" cap="none" sz="800" b="0" i="0" u="none" baseline="0"/>
                  <a:t>売上高（単位千円）</a:t>
                </a:r>
              </a:p>
            </c:rich>
          </c:tx>
          <c:layout>
            <c:manualLayout>
              <c:xMode val="factor"/>
              <c:yMode val="factor"/>
              <c:x val="0.01575"/>
              <c:y val="0.14175"/>
            </c:manualLayout>
          </c:layout>
          <c:overlay val="0"/>
          <c:spPr>
            <a:noFill/>
            <a:ln>
              <a:noFill/>
            </a:ln>
          </c:spPr>
        </c:title>
        <c:majorGridlines>
          <c:spPr>
            <a:ln w="3175">
              <a:solidFill>
                <a:srgbClr val="FFFFFF"/>
              </a:solidFill>
            </a:ln>
          </c:spPr>
        </c:majorGridlines>
        <c:delete val="0"/>
        <c:numFmt formatCode="#,##0," sourceLinked="0"/>
        <c:majorTickMark val="in"/>
        <c:minorTickMark val="none"/>
        <c:tickLblPos val="nextTo"/>
        <c:txPr>
          <a:bodyPr vert="horz" rot="0"/>
          <a:lstStyle/>
          <a:p>
            <a:pPr>
              <a:defRPr lang="en-US" cap="none" sz="800" b="0" i="0" u="none" baseline="0"/>
            </a:pPr>
          </a:p>
        </c:txPr>
        <c:crossAx val="55450741"/>
        <c:crossesAt val="1"/>
        <c:crossBetween val="midCat"/>
        <c:dispUnits/>
      </c:valAx>
      <c:catAx>
        <c:axId val="62325007"/>
        <c:scaling>
          <c:orientation val="minMax"/>
        </c:scaling>
        <c:axPos val="b"/>
        <c:delete val="1"/>
        <c:majorTickMark val="in"/>
        <c:minorTickMark val="none"/>
        <c:tickLblPos val="nextTo"/>
        <c:crossAx val="24054152"/>
        <c:crosses val="autoZero"/>
        <c:auto val="1"/>
        <c:lblOffset val="100"/>
        <c:noMultiLvlLbl val="0"/>
      </c:catAx>
      <c:valAx>
        <c:axId val="24054152"/>
        <c:scaling>
          <c:orientation val="minMax"/>
          <c:max val="2000000"/>
          <c:min val="-2000000"/>
        </c:scaling>
        <c:axPos val="l"/>
        <c:delete val="0"/>
        <c:numFmt formatCode="#,##0," sourceLinked="0"/>
        <c:majorTickMark val="in"/>
        <c:minorTickMark val="none"/>
        <c:tickLblPos val="nextTo"/>
        <c:txPr>
          <a:bodyPr/>
          <a:lstStyle/>
          <a:p>
            <a:pPr>
              <a:defRPr lang="en-US" cap="none" sz="850" b="0" i="0" u="none" baseline="0"/>
            </a:pPr>
          </a:p>
        </c:txPr>
        <c:crossAx val="62325007"/>
        <c:crosses val="max"/>
        <c:crossBetween val="midCat"/>
        <c:dispUnits/>
      </c:valAx>
      <c:spPr>
        <a:solidFill>
          <a:srgbClr val="C0C0C0"/>
        </a:solidFill>
        <a:ln w="12700">
          <a:solidFill>
            <a:srgbClr val="808080"/>
          </a:solidFill>
        </a:ln>
      </c:spPr>
    </c:plotArea>
    <c:legend>
      <c:legendPos val="r"/>
      <c:layout>
        <c:manualLayout>
          <c:xMode val="edge"/>
          <c:yMode val="edge"/>
          <c:x val="0.27175"/>
          <c:y val="0.1005"/>
        </c:manualLayout>
      </c:layout>
      <c:overlay val="0"/>
      <c:txPr>
        <a:bodyPr vert="horz" rot="0"/>
        <a:lstStyle/>
        <a:p>
          <a:pPr>
            <a:defRPr lang="en-US" cap="none" sz="875" b="0" i="0" u="none" baseline="0"/>
          </a:pPr>
        </a:p>
      </c:txPr>
    </c:legend>
    <c:plotVisOnly val="1"/>
    <c:dispBlanksAs val="gap"/>
    <c:showDLblsOverMax val="0"/>
  </c:chart>
  <c:txPr>
    <a:bodyPr vert="horz" rot="0"/>
    <a:lstStyle/>
    <a:p>
      <a:pPr>
        <a:defRPr lang="en-US" cap="none" sz="1525"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33</xdr:row>
      <xdr:rowOff>0</xdr:rowOff>
    </xdr:from>
    <xdr:to>
      <xdr:col>3</xdr:col>
      <xdr:colOff>400050</xdr:colOff>
      <xdr:row>50</xdr:row>
      <xdr:rowOff>66675</xdr:rowOff>
    </xdr:to>
    <xdr:pic>
      <xdr:nvPicPr>
        <xdr:cNvPr id="1" name="Picture 1"/>
        <xdr:cNvPicPr preferRelativeResize="1">
          <a:picLocks noChangeAspect="1"/>
        </xdr:cNvPicPr>
      </xdr:nvPicPr>
      <xdr:blipFill>
        <a:blip r:embed="rId1"/>
        <a:stretch>
          <a:fillRect/>
        </a:stretch>
      </xdr:blipFill>
      <xdr:spPr>
        <a:xfrm>
          <a:off x="685800" y="6038850"/>
          <a:ext cx="3810000" cy="2981325"/>
        </a:xfrm>
        <a:prstGeom prst="rect">
          <a:avLst/>
        </a:prstGeom>
        <a:noFill/>
        <a:ln w="9525" cmpd="sng">
          <a:noFill/>
        </a:ln>
      </xdr:spPr>
    </xdr:pic>
    <xdr:clientData/>
  </xdr:twoCellAnchor>
  <xdr:twoCellAnchor editAs="oneCell">
    <xdr:from>
      <xdr:col>2</xdr:col>
      <xdr:colOff>0</xdr:colOff>
      <xdr:row>63</xdr:row>
      <xdr:rowOff>0</xdr:rowOff>
    </xdr:from>
    <xdr:to>
      <xdr:col>2</xdr:col>
      <xdr:colOff>133350</xdr:colOff>
      <xdr:row>63</xdr:row>
      <xdr:rowOff>19050</xdr:rowOff>
    </xdr:to>
    <xdr:pic>
      <xdr:nvPicPr>
        <xdr:cNvPr id="2" name="Picture 2"/>
        <xdr:cNvPicPr preferRelativeResize="1">
          <a:picLocks noChangeAspect="1"/>
        </xdr:cNvPicPr>
      </xdr:nvPicPr>
      <xdr:blipFill>
        <a:blip r:embed="rId2"/>
        <a:stretch>
          <a:fillRect/>
        </a:stretch>
      </xdr:blipFill>
      <xdr:spPr>
        <a:xfrm>
          <a:off x="3409950" y="11372850"/>
          <a:ext cx="1333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77</xdr:row>
      <xdr:rowOff>0</xdr:rowOff>
    </xdr:from>
    <xdr:to>
      <xdr:col>3</xdr:col>
      <xdr:colOff>2571750</xdr:colOff>
      <xdr:row>78</xdr:row>
      <xdr:rowOff>47625</xdr:rowOff>
    </xdr:to>
    <xdr:pic>
      <xdr:nvPicPr>
        <xdr:cNvPr id="1" name="Picture 1"/>
        <xdr:cNvPicPr preferRelativeResize="1">
          <a:picLocks noChangeAspect="1"/>
        </xdr:cNvPicPr>
      </xdr:nvPicPr>
      <xdr:blipFill>
        <a:blip r:embed="rId1"/>
        <a:stretch>
          <a:fillRect/>
        </a:stretch>
      </xdr:blipFill>
      <xdr:spPr>
        <a:xfrm>
          <a:off x="685800" y="14754225"/>
          <a:ext cx="4857750" cy="219075"/>
        </a:xfrm>
        <a:prstGeom prst="rect">
          <a:avLst/>
        </a:prstGeom>
        <a:noFill/>
        <a:ln w="9525" cmpd="sng">
          <a:noFill/>
        </a:ln>
      </xdr:spPr>
    </xdr:pic>
    <xdr:clientData/>
  </xdr:twoCellAnchor>
  <xdr:twoCellAnchor editAs="oneCell">
    <xdr:from>
      <xdr:col>1</xdr:col>
      <xdr:colOff>0</xdr:colOff>
      <xdr:row>80</xdr:row>
      <xdr:rowOff>0</xdr:rowOff>
    </xdr:from>
    <xdr:to>
      <xdr:col>2</xdr:col>
      <xdr:colOff>857250</xdr:colOff>
      <xdr:row>81</xdr:row>
      <xdr:rowOff>57150</xdr:rowOff>
    </xdr:to>
    <xdr:pic>
      <xdr:nvPicPr>
        <xdr:cNvPr id="2" name="Picture 2"/>
        <xdr:cNvPicPr preferRelativeResize="1">
          <a:picLocks noChangeAspect="1"/>
        </xdr:cNvPicPr>
      </xdr:nvPicPr>
      <xdr:blipFill>
        <a:blip r:embed="rId2"/>
        <a:stretch>
          <a:fillRect/>
        </a:stretch>
      </xdr:blipFill>
      <xdr:spPr>
        <a:xfrm>
          <a:off x="685800" y="15268575"/>
          <a:ext cx="1485900" cy="228600"/>
        </a:xfrm>
        <a:prstGeom prst="rect">
          <a:avLst/>
        </a:prstGeom>
        <a:noFill/>
        <a:ln w="9525" cmpd="sng">
          <a:noFill/>
        </a:ln>
      </xdr:spPr>
    </xdr:pic>
    <xdr:clientData/>
  </xdr:twoCellAnchor>
  <xdr:twoCellAnchor editAs="oneCell">
    <xdr:from>
      <xdr:col>1</xdr:col>
      <xdr:colOff>0</xdr:colOff>
      <xdr:row>83</xdr:row>
      <xdr:rowOff>0</xdr:rowOff>
    </xdr:from>
    <xdr:to>
      <xdr:col>2</xdr:col>
      <xdr:colOff>685800</xdr:colOff>
      <xdr:row>84</xdr:row>
      <xdr:rowOff>95250</xdr:rowOff>
    </xdr:to>
    <xdr:pic>
      <xdr:nvPicPr>
        <xdr:cNvPr id="3" name="Picture 3"/>
        <xdr:cNvPicPr preferRelativeResize="1">
          <a:picLocks noChangeAspect="1"/>
        </xdr:cNvPicPr>
      </xdr:nvPicPr>
      <xdr:blipFill>
        <a:blip r:embed="rId3"/>
        <a:stretch>
          <a:fillRect/>
        </a:stretch>
      </xdr:blipFill>
      <xdr:spPr>
        <a:xfrm>
          <a:off x="685800" y="15782925"/>
          <a:ext cx="1314450" cy="266700"/>
        </a:xfrm>
        <a:prstGeom prst="rect">
          <a:avLst/>
        </a:prstGeom>
        <a:noFill/>
        <a:ln w="9525" cmpd="sng">
          <a:noFill/>
        </a:ln>
      </xdr:spPr>
    </xdr:pic>
    <xdr:clientData/>
  </xdr:twoCellAnchor>
  <xdr:twoCellAnchor editAs="oneCell">
    <xdr:from>
      <xdr:col>1</xdr:col>
      <xdr:colOff>0</xdr:colOff>
      <xdr:row>85</xdr:row>
      <xdr:rowOff>0</xdr:rowOff>
    </xdr:from>
    <xdr:to>
      <xdr:col>4</xdr:col>
      <xdr:colOff>180975</xdr:colOff>
      <xdr:row>114</xdr:row>
      <xdr:rowOff>123825</xdr:rowOff>
    </xdr:to>
    <xdr:pic>
      <xdr:nvPicPr>
        <xdr:cNvPr id="4" name="Picture 4"/>
        <xdr:cNvPicPr preferRelativeResize="1">
          <a:picLocks noChangeAspect="1"/>
        </xdr:cNvPicPr>
      </xdr:nvPicPr>
      <xdr:blipFill>
        <a:blip r:embed="rId4"/>
        <a:stretch>
          <a:fillRect/>
        </a:stretch>
      </xdr:blipFill>
      <xdr:spPr>
        <a:xfrm>
          <a:off x="685800" y="16125825"/>
          <a:ext cx="6324600" cy="5095875"/>
        </a:xfrm>
        <a:prstGeom prst="rect">
          <a:avLst/>
        </a:prstGeom>
        <a:noFill/>
        <a:ln w="9525" cmpd="sng">
          <a:noFill/>
        </a:ln>
      </xdr:spPr>
    </xdr:pic>
    <xdr:clientData/>
  </xdr:twoCellAnchor>
  <xdr:twoCellAnchor editAs="oneCell">
    <xdr:from>
      <xdr:col>1</xdr:col>
      <xdr:colOff>0</xdr:colOff>
      <xdr:row>123</xdr:row>
      <xdr:rowOff>0</xdr:rowOff>
    </xdr:from>
    <xdr:to>
      <xdr:col>3</xdr:col>
      <xdr:colOff>2724150</xdr:colOff>
      <xdr:row>152</xdr:row>
      <xdr:rowOff>142875</xdr:rowOff>
    </xdr:to>
    <xdr:pic>
      <xdr:nvPicPr>
        <xdr:cNvPr id="5" name="Picture 5"/>
        <xdr:cNvPicPr preferRelativeResize="1">
          <a:picLocks noChangeAspect="1"/>
        </xdr:cNvPicPr>
      </xdr:nvPicPr>
      <xdr:blipFill>
        <a:blip r:embed="rId5"/>
        <a:stretch>
          <a:fillRect/>
        </a:stretch>
      </xdr:blipFill>
      <xdr:spPr>
        <a:xfrm>
          <a:off x="685800" y="22640925"/>
          <a:ext cx="5010150" cy="5114925"/>
        </a:xfrm>
        <a:prstGeom prst="rect">
          <a:avLst/>
        </a:prstGeom>
        <a:noFill/>
        <a:ln w="9525" cmpd="sng">
          <a:noFill/>
        </a:ln>
      </xdr:spPr>
    </xdr:pic>
    <xdr:clientData/>
  </xdr:twoCellAnchor>
  <xdr:twoCellAnchor editAs="oneCell">
    <xdr:from>
      <xdr:col>1</xdr:col>
      <xdr:colOff>0</xdr:colOff>
      <xdr:row>170</xdr:row>
      <xdr:rowOff>0</xdr:rowOff>
    </xdr:from>
    <xdr:to>
      <xdr:col>3</xdr:col>
      <xdr:colOff>3429000</xdr:colOff>
      <xdr:row>174</xdr:row>
      <xdr:rowOff>47625</xdr:rowOff>
    </xdr:to>
    <xdr:pic>
      <xdr:nvPicPr>
        <xdr:cNvPr id="6" name="Picture 6"/>
        <xdr:cNvPicPr preferRelativeResize="1">
          <a:picLocks noChangeAspect="1"/>
        </xdr:cNvPicPr>
      </xdr:nvPicPr>
      <xdr:blipFill>
        <a:blip r:embed="rId6"/>
        <a:stretch>
          <a:fillRect/>
        </a:stretch>
      </xdr:blipFill>
      <xdr:spPr>
        <a:xfrm>
          <a:off x="685800" y="30699075"/>
          <a:ext cx="5715000" cy="733425"/>
        </a:xfrm>
        <a:prstGeom prst="rect">
          <a:avLst/>
        </a:prstGeom>
        <a:noFill/>
        <a:ln w="9525" cmpd="sng">
          <a:noFill/>
        </a:ln>
      </xdr:spPr>
    </xdr:pic>
    <xdr:clientData/>
  </xdr:twoCellAnchor>
  <xdr:twoCellAnchor editAs="oneCell">
    <xdr:from>
      <xdr:col>1</xdr:col>
      <xdr:colOff>0</xdr:colOff>
      <xdr:row>179</xdr:row>
      <xdr:rowOff>0</xdr:rowOff>
    </xdr:from>
    <xdr:to>
      <xdr:col>4</xdr:col>
      <xdr:colOff>333375</xdr:colOff>
      <xdr:row>185</xdr:row>
      <xdr:rowOff>114300</xdr:rowOff>
    </xdr:to>
    <xdr:pic>
      <xdr:nvPicPr>
        <xdr:cNvPr id="7" name="Picture 7"/>
        <xdr:cNvPicPr preferRelativeResize="1">
          <a:picLocks noChangeAspect="1"/>
        </xdr:cNvPicPr>
      </xdr:nvPicPr>
      <xdr:blipFill>
        <a:blip r:embed="rId7"/>
        <a:stretch>
          <a:fillRect/>
        </a:stretch>
      </xdr:blipFill>
      <xdr:spPr>
        <a:xfrm>
          <a:off x="685800" y="32242125"/>
          <a:ext cx="6477000" cy="1143000"/>
        </a:xfrm>
        <a:prstGeom prst="rect">
          <a:avLst/>
        </a:prstGeom>
        <a:noFill/>
        <a:ln w="9525" cmpd="sng">
          <a:noFill/>
        </a:ln>
      </xdr:spPr>
    </xdr:pic>
    <xdr:clientData/>
  </xdr:twoCellAnchor>
  <xdr:twoCellAnchor editAs="oneCell">
    <xdr:from>
      <xdr:col>1</xdr:col>
      <xdr:colOff>0</xdr:colOff>
      <xdr:row>186</xdr:row>
      <xdr:rowOff>0</xdr:rowOff>
    </xdr:from>
    <xdr:to>
      <xdr:col>4</xdr:col>
      <xdr:colOff>333375</xdr:colOff>
      <xdr:row>191</xdr:row>
      <xdr:rowOff>66675</xdr:rowOff>
    </xdr:to>
    <xdr:pic>
      <xdr:nvPicPr>
        <xdr:cNvPr id="8" name="Picture 8"/>
        <xdr:cNvPicPr preferRelativeResize="1">
          <a:picLocks noChangeAspect="1"/>
        </xdr:cNvPicPr>
      </xdr:nvPicPr>
      <xdr:blipFill>
        <a:blip r:embed="rId8"/>
        <a:stretch>
          <a:fillRect/>
        </a:stretch>
      </xdr:blipFill>
      <xdr:spPr>
        <a:xfrm>
          <a:off x="685800" y="33442275"/>
          <a:ext cx="6477000" cy="923925"/>
        </a:xfrm>
        <a:prstGeom prst="rect">
          <a:avLst/>
        </a:prstGeom>
        <a:noFill/>
        <a:ln w="9525" cmpd="sng">
          <a:noFill/>
        </a:ln>
      </xdr:spPr>
    </xdr:pic>
    <xdr:clientData/>
  </xdr:twoCellAnchor>
  <xdr:twoCellAnchor editAs="oneCell">
    <xdr:from>
      <xdr:col>1</xdr:col>
      <xdr:colOff>0</xdr:colOff>
      <xdr:row>212</xdr:row>
      <xdr:rowOff>0</xdr:rowOff>
    </xdr:from>
    <xdr:to>
      <xdr:col>2</xdr:col>
      <xdr:colOff>1171575</xdr:colOff>
      <xdr:row>238</xdr:row>
      <xdr:rowOff>104775</xdr:rowOff>
    </xdr:to>
    <xdr:pic>
      <xdr:nvPicPr>
        <xdr:cNvPr id="9" name="Picture 9"/>
        <xdr:cNvPicPr preferRelativeResize="1">
          <a:picLocks noChangeAspect="1"/>
        </xdr:cNvPicPr>
      </xdr:nvPicPr>
      <xdr:blipFill>
        <a:blip r:embed="rId9"/>
        <a:stretch>
          <a:fillRect/>
        </a:stretch>
      </xdr:blipFill>
      <xdr:spPr>
        <a:xfrm>
          <a:off x="685800" y="37899975"/>
          <a:ext cx="1800225" cy="4562475"/>
        </a:xfrm>
        <a:prstGeom prst="rect">
          <a:avLst/>
        </a:prstGeom>
        <a:noFill/>
        <a:ln w="9525" cmpd="sng">
          <a:noFill/>
        </a:ln>
      </xdr:spPr>
    </xdr:pic>
    <xdr:clientData/>
  </xdr:twoCellAnchor>
  <xdr:twoCellAnchor editAs="oneCell">
    <xdr:from>
      <xdr:col>1</xdr:col>
      <xdr:colOff>0</xdr:colOff>
      <xdr:row>256</xdr:row>
      <xdr:rowOff>0</xdr:rowOff>
    </xdr:from>
    <xdr:to>
      <xdr:col>3</xdr:col>
      <xdr:colOff>1714500</xdr:colOff>
      <xdr:row>270</xdr:row>
      <xdr:rowOff>142875</xdr:rowOff>
    </xdr:to>
    <xdr:pic>
      <xdr:nvPicPr>
        <xdr:cNvPr id="10" name="Picture 10"/>
        <xdr:cNvPicPr preferRelativeResize="1">
          <a:picLocks noChangeAspect="1"/>
        </xdr:cNvPicPr>
      </xdr:nvPicPr>
      <xdr:blipFill>
        <a:blip r:embed="rId10"/>
        <a:stretch>
          <a:fillRect/>
        </a:stretch>
      </xdr:blipFill>
      <xdr:spPr>
        <a:xfrm>
          <a:off x="685800" y="45443775"/>
          <a:ext cx="4000500" cy="2543175"/>
        </a:xfrm>
        <a:prstGeom prst="rect">
          <a:avLst/>
        </a:prstGeom>
        <a:noFill/>
        <a:ln w="9525" cmpd="sng">
          <a:noFill/>
        </a:ln>
      </xdr:spPr>
    </xdr:pic>
    <xdr:clientData/>
  </xdr:twoCellAnchor>
  <xdr:twoCellAnchor editAs="oneCell">
    <xdr:from>
      <xdr:col>1</xdr:col>
      <xdr:colOff>0</xdr:colOff>
      <xdr:row>277</xdr:row>
      <xdr:rowOff>0</xdr:rowOff>
    </xdr:from>
    <xdr:to>
      <xdr:col>3</xdr:col>
      <xdr:colOff>95250</xdr:colOff>
      <xdr:row>288</xdr:row>
      <xdr:rowOff>95250</xdr:rowOff>
    </xdr:to>
    <xdr:pic>
      <xdr:nvPicPr>
        <xdr:cNvPr id="11" name="Picture 11"/>
        <xdr:cNvPicPr preferRelativeResize="1">
          <a:picLocks noChangeAspect="1"/>
        </xdr:cNvPicPr>
      </xdr:nvPicPr>
      <xdr:blipFill>
        <a:blip r:embed="rId11"/>
        <a:stretch>
          <a:fillRect/>
        </a:stretch>
      </xdr:blipFill>
      <xdr:spPr>
        <a:xfrm>
          <a:off x="685800" y="49044225"/>
          <a:ext cx="2381250" cy="1981200"/>
        </a:xfrm>
        <a:prstGeom prst="rect">
          <a:avLst/>
        </a:prstGeom>
        <a:noFill/>
        <a:ln w="9525" cmpd="sng">
          <a:noFill/>
        </a:ln>
      </xdr:spPr>
    </xdr:pic>
    <xdr:clientData/>
  </xdr:twoCellAnchor>
  <xdr:twoCellAnchor editAs="oneCell">
    <xdr:from>
      <xdr:col>1</xdr:col>
      <xdr:colOff>0</xdr:colOff>
      <xdr:row>292</xdr:row>
      <xdr:rowOff>0</xdr:rowOff>
    </xdr:from>
    <xdr:to>
      <xdr:col>1</xdr:col>
      <xdr:colOff>152400</xdr:colOff>
      <xdr:row>292</xdr:row>
      <xdr:rowOff>142875</xdr:rowOff>
    </xdr:to>
    <xdr:pic>
      <xdr:nvPicPr>
        <xdr:cNvPr id="12" name="Picture 12"/>
        <xdr:cNvPicPr preferRelativeResize="1">
          <a:picLocks noChangeAspect="1"/>
        </xdr:cNvPicPr>
      </xdr:nvPicPr>
      <xdr:blipFill>
        <a:blip r:embed="rId12"/>
        <a:stretch>
          <a:fillRect/>
        </a:stretch>
      </xdr:blipFill>
      <xdr:spPr>
        <a:xfrm>
          <a:off x="685800" y="51615975"/>
          <a:ext cx="152400" cy="142875"/>
        </a:xfrm>
        <a:prstGeom prst="rect">
          <a:avLst/>
        </a:prstGeom>
        <a:noFill/>
        <a:ln w="9525" cmpd="sng">
          <a:noFill/>
        </a:ln>
      </xdr:spPr>
    </xdr:pic>
    <xdr:clientData/>
  </xdr:twoCellAnchor>
  <xdr:twoCellAnchor editAs="oneCell">
    <xdr:from>
      <xdr:col>1</xdr:col>
      <xdr:colOff>0</xdr:colOff>
      <xdr:row>295</xdr:row>
      <xdr:rowOff>0</xdr:rowOff>
    </xdr:from>
    <xdr:to>
      <xdr:col>3</xdr:col>
      <xdr:colOff>1895475</xdr:colOff>
      <xdr:row>302</xdr:row>
      <xdr:rowOff>9525</xdr:rowOff>
    </xdr:to>
    <xdr:pic>
      <xdr:nvPicPr>
        <xdr:cNvPr id="13" name="Picture 13"/>
        <xdr:cNvPicPr preferRelativeResize="1">
          <a:picLocks noChangeAspect="1"/>
        </xdr:cNvPicPr>
      </xdr:nvPicPr>
      <xdr:blipFill>
        <a:blip r:embed="rId13"/>
        <a:stretch>
          <a:fillRect/>
        </a:stretch>
      </xdr:blipFill>
      <xdr:spPr>
        <a:xfrm>
          <a:off x="685800" y="52130325"/>
          <a:ext cx="4181475" cy="1209675"/>
        </a:xfrm>
        <a:prstGeom prst="rect">
          <a:avLst/>
        </a:prstGeom>
        <a:noFill/>
        <a:ln w="9525" cmpd="sng">
          <a:noFill/>
        </a:ln>
      </xdr:spPr>
    </xdr:pic>
    <xdr:clientData/>
  </xdr:twoCellAnchor>
  <xdr:twoCellAnchor editAs="oneCell">
    <xdr:from>
      <xdr:col>1</xdr:col>
      <xdr:colOff>0</xdr:colOff>
      <xdr:row>308</xdr:row>
      <xdr:rowOff>0</xdr:rowOff>
    </xdr:from>
    <xdr:to>
      <xdr:col>3</xdr:col>
      <xdr:colOff>1047750</xdr:colOff>
      <xdr:row>318</xdr:row>
      <xdr:rowOff>28575</xdr:rowOff>
    </xdr:to>
    <xdr:pic>
      <xdr:nvPicPr>
        <xdr:cNvPr id="14" name="Picture 14"/>
        <xdr:cNvPicPr preferRelativeResize="1">
          <a:picLocks noChangeAspect="1"/>
        </xdr:cNvPicPr>
      </xdr:nvPicPr>
      <xdr:blipFill>
        <a:blip r:embed="rId14"/>
        <a:stretch>
          <a:fillRect/>
        </a:stretch>
      </xdr:blipFill>
      <xdr:spPr>
        <a:xfrm>
          <a:off x="685800" y="54359175"/>
          <a:ext cx="3333750" cy="1743075"/>
        </a:xfrm>
        <a:prstGeom prst="rect">
          <a:avLst/>
        </a:prstGeom>
        <a:noFill/>
        <a:ln w="9525" cmpd="sng">
          <a:noFill/>
        </a:ln>
      </xdr:spPr>
    </xdr:pic>
    <xdr:clientData/>
  </xdr:twoCellAnchor>
  <xdr:twoCellAnchor editAs="oneCell">
    <xdr:from>
      <xdr:col>1</xdr:col>
      <xdr:colOff>0</xdr:colOff>
      <xdr:row>321</xdr:row>
      <xdr:rowOff>0</xdr:rowOff>
    </xdr:from>
    <xdr:to>
      <xdr:col>3</xdr:col>
      <xdr:colOff>1047750</xdr:colOff>
      <xdr:row>331</xdr:row>
      <xdr:rowOff>28575</xdr:rowOff>
    </xdr:to>
    <xdr:pic>
      <xdr:nvPicPr>
        <xdr:cNvPr id="15" name="Picture 15"/>
        <xdr:cNvPicPr preferRelativeResize="1">
          <a:picLocks noChangeAspect="1"/>
        </xdr:cNvPicPr>
      </xdr:nvPicPr>
      <xdr:blipFill>
        <a:blip r:embed="rId15"/>
        <a:stretch>
          <a:fillRect/>
        </a:stretch>
      </xdr:blipFill>
      <xdr:spPr>
        <a:xfrm>
          <a:off x="685800" y="56588025"/>
          <a:ext cx="3333750" cy="1743075"/>
        </a:xfrm>
        <a:prstGeom prst="rect">
          <a:avLst/>
        </a:prstGeom>
        <a:noFill/>
        <a:ln w="9525" cmpd="sng">
          <a:noFill/>
        </a:ln>
      </xdr:spPr>
    </xdr:pic>
    <xdr:clientData/>
  </xdr:twoCellAnchor>
  <xdr:twoCellAnchor editAs="oneCell">
    <xdr:from>
      <xdr:col>1</xdr:col>
      <xdr:colOff>0</xdr:colOff>
      <xdr:row>344</xdr:row>
      <xdr:rowOff>0</xdr:rowOff>
    </xdr:from>
    <xdr:to>
      <xdr:col>3</xdr:col>
      <xdr:colOff>1047750</xdr:colOff>
      <xdr:row>351</xdr:row>
      <xdr:rowOff>9525</xdr:rowOff>
    </xdr:to>
    <xdr:pic>
      <xdr:nvPicPr>
        <xdr:cNvPr id="16" name="Picture 16"/>
        <xdr:cNvPicPr preferRelativeResize="1">
          <a:picLocks noChangeAspect="1"/>
        </xdr:cNvPicPr>
      </xdr:nvPicPr>
      <xdr:blipFill>
        <a:blip r:embed="rId16"/>
        <a:stretch>
          <a:fillRect/>
        </a:stretch>
      </xdr:blipFill>
      <xdr:spPr>
        <a:xfrm>
          <a:off x="685800" y="60531375"/>
          <a:ext cx="3333750" cy="1209675"/>
        </a:xfrm>
        <a:prstGeom prst="rect">
          <a:avLst/>
        </a:prstGeom>
        <a:noFill/>
        <a:ln w="9525" cmpd="sng">
          <a:noFill/>
        </a:ln>
      </xdr:spPr>
    </xdr:pic>
    <xdr:clientData/>
  </xdr:twoCellAnchor>
  <xdr:twoCellAnchor editAs="oneCell">
    <xdr:from>
      <xdr:col>1</xdr:col>
      <xdr:colOff>0</xdr:colOff>
      <xdr:row>358</xdr:row>
      <xdr:rowOff>0</xdr:rowOff>
    </xdr:from>
    <xdr:to>
      <xdr:col>1</xdr:col>
      <xdr:colOff>542925</xdr:colOff>
      <xdr:row>359</xdr:row>
      <xdr:rowOff>114300</xdr:rowOff>
    </xdr:to>
    <xdr:pic>
      <xdr:nvPicPr>
        <xdr:cNvPr id="17" name="Picture 17"/>
        <xdr:cNvPicPr preferRelativeResize="1">
          <a:picLocks noChangeAspect="1"/>
        </xdr:cNvPicPr>
      </xdr:nvPicPr>
      <xdr:blipFill>
        <a:blip r:embed="rId17"/>
        <a:stretch>
          <a:fillRect/>
        </a:stretch>
      </xdr:blipFill>
      <xdr:spPr>
        <a:xfrm>
          <a:off x="685800" y="62931675"/>
          <a:ext cx="542925" cy="285750"/>
        </a:xfrm>
        <a:prstGeom prst="rect">
          <a:avLst/>
        </a:prstGeom>
        <a:noFill/>
        <a:ln w="9525" cmpd="sng">
          <a:noFill/>
        </a:ln>
      </xdr:spPr>
    </xdr:pic>
    <xdr:clientData/>
  </xdr:twoCellAnchor>
  <xdr:twoCellAnchor editAs="oneCell">
    <xdr:from>
      <xdr:col>1</xdr:col>
      <xdr:colOff>0</xdr:colOff>
      <xdr:row>360</xdr:row>
      <xdr:rowOff>0</xdr:rowOff>
    </xdr:from>
    <xdr:to>
      <xdr:col>4</xdr:col>
      <xdr:colOff>333375</xdr:colOff>
      <xdr:row>382</xdr:row>
      <xdr:rowOff>47625</xdr:rowOff>
    </xdr:to>
    <xdr:pic>
      <xdr:nvPicPr>
        <xdr:cNvPr id="18" name="Picture 18"/>
        <xdr:cNvPicPr preferRelativeResize="1">
          <a:picLocks noChangeAspect="1"/>
        </xdr:cNvPicPr>
      </xdr:nvPicPr>
      <xdr:blipFill>
        <a:blip r:embed="rId18"/>
        <a:stretch>
          <a:fillRect/>
        </a:stretch>
      </xdr:blipFill>
      <xdr:spPr>
        <a:xfrm>
          <a:off x="685800" y="63274575"/>
          <a:ext cx="6477000" cy="3819525"/>
        </a:xfrm>
        <a:prstGeom prst="rect">
          <a:avLst/>
        </a:prstGeom>
        <a:noFill/>
        <a:ln w="9525" cmpd="sng">
          <a:noFill/>
        </a:ln>
      </xdr:spPr>
    </xdr:pic>
    <xdr:clientData/>
  </xdr:twoCellAnchor>
  <xdr:twoCellAnchor editAs="oneCell">
    <xdr:from>
      <xdr:col>1</xdr:col>
      <xdr:colOff>0</xdr:colOff>
      <xdr:row>388</xdr:row>
      <xdr:rowOff>0</xdr:rowOff>
    </xdr:from>
    <xdr:to>
      <xdr:col>3</xdr:col>
      <xdr:colOff>1285875</xdr:colOff>
      <xdr:row>403</xdr:row>
      <xdr:rowOff>38100</xdr:rowOff>
    </xdr:to>
    <xdr:pic>
      <xdr:nvPicPr>
        <xdr:cNvPr id="19" name="Picture 19"/>
        <xdr:cNvPicPr preferRelativeResize="1">
          <a:picLocks noChangeAspect="1"/>
        </xdr:cNvPicPr>
      </xdr:nvPicPr>
      <xdr:blipFill>
        <a:blip r:embed="rId19"/>
        <a:stretch>
          <a:fillRect/>
        </a:stretch>
      </xdr:blipFill>
      <xdr:spPr>
        <a:xfrm>
          <a:off x="685800" y="68075175"/>
          <a:ext cx="3571875" cy="2609850"/>
        </a:xfrm>
        <a:prstGeom prst="rect">
          <a:avLst/>
        </a:prstGeom>
        <a:noFill/>
        <a:ln w="9525" cmpd="sng">
          <a:noFill/>
        </a:ln>
      </xdr:spPr>
    </xdr:pic>
    <xdr:clientData/>
  </xdr:twoCellAnchor>
  <xdr:twoCellAnchor editAs="oneCell">
    <xdr:from>
      <xdr:col>1</xdr:col>
      <xdr:colOff>0</xdr:colOff>
      <xdr:row>416</xdr:row>
      <xdr:rowOff>0</xdr:rowOff>
    </xdr:from>
    <xdr:to>
      <xdr:col>3</xdr:col>
      <xdr:colOff>1047750</xdr:colOff>
      <xdr:row>432</xdr:row>
      <xdr:rowOff>9525</xdr:rowOff>
    </xdr:to>
    <xdr:pic>
      <xdr:nvPicPr>
        <xdr:cNvPr id="20" name="Picture 20"/>
        <xdr:cNvPicPr preferRelativeResize="1">
          <a:picLocks noChangeAspect="1"/>
        </xdr:cNvPicPr>
      </xdr:nvPicPr>
      <xdr:blipFill>
        <a:blip r:embed="rId20"/>
        <a:stretch>
          <a:fillRect/>
        </a:stretch>
      </xdr:blipFill>
      <xdr:spPr>
        <a:xfrm>
          <a:off x="685800" y="72875775"/>
          <a:ext cx="3333750" cy="2752725"/>
        </a:xfrm>
        <a:prstGeom prst="rect">
          <a:avLst/>
        </a:prstGeom>
        <a:noFill/>
        <a:ln w="9525" cmpd="sng">
          <a:noFill/>
        </a:ln>
      </xdr:spPr>
    </xdr:pic>
    <xdr:clientData/>
  </xdr:twoCellAnchor>
  <xdr:twoCellAnchor editAs="oneCell">
    <xdr:from>
      <xdr:col>1</xdr:col>
      <xdr:colOff>0</xdr:colOff>
      <xdr:row>433</xdr:row>
      <xdr:rowOff>0</xdr:rowOff>
    </xdr:from>
    <xdr:to>
      <xdr:col>2</xdr:col>
      <xdr:colOff>1362075</xdr:colOff>
      <xdr:row>443</xdr:row>
      <xdr:rowOff>57150</xdr:rowOff>
    </xdr:to>
    <xdr:pic>
      <xdr:nvPicPr>
        <xdr:cNvPr id="21" name="Picture 21"/>
        <xdr:cNvPicPr preferRelativeResize="1">
          <a:picLocks noChangeAspect="1"/>
        </xdr:cNvPicPr>
      </xdr:nvPicPr>
      <xdr:blipFill>
        <a:blip r:embed="rId21"/>
        <a:stretch>
          <a:fillRect/>
        </a:stretch>
      </xdr:blipFill>
      <xdr:spPr>
        <a:xfrm>
          <a:off x="685800" y="75790425"/>
          <a:ext cx="1990725" cy="1771650"/>
        </a:xfrm>
        <a:prstGeom prst="rect">
          <a:avLst/>
        </a:prstGeom>
        <a:noFill/>
        <a:ln w="9525" cmpd="sng">
          <a:noFill/>
        </a:ln>
      </xdr:spPr>
    </xdr:pic>
    <xdr:clientData/>
  </xdr:twoCellAnchor>
  <xdr:twoCellAnchor editAs="oneCell">
    <xdr:from>
      <xdr:col>1</xdr:col>
      <xdr:colOff>0</xdr:colOff>
      <xdr:row>455</xdr:row>
      <xdr:rowOff>0</xdr:rowOff>
    </xdr:from>
    <xdr:to>
      <xdr:col>3</xdr:col>
      <xdr:colOff>1047750</xdr:colOff>
      <xdr:row>470</xdr:row>
      <xdr:rowOff>9525</xdr:rowOff>
    </xdr:to>
    <xdr:pic>
      <xdr:nvPicPr>
        <xdr:cNvPr id="22" name="Picture 22"/>
        <xdr:cNvPicPr preferRelativeResize="1">
          <a:picLocks noChangeAspect="1"/>
        </xdr:cNvPicPr>
      </xdr:nvPicPr>
      <xdr:blipFill>
        <a:blip r:embed="rId22"/>
        <a:stretch>
          <a:fillRect/>
        </a:stretch>
      </xdr:blipFill>
      <xdr:spPr>
        <a:xfrm>
          <a:off x="685800" y="79562325"/>
          <a:ext cx="3333750" cy="2581275"/>
        </a:xfrm>
        <a:prstGeom prst="rect">
          <a:avLst/>
        </a:prstGeom>
        <a:noFill/>
        <a:ln w="9525" cmpd="sng">
          <a:noFill/>
        </a:ln>
      </xdr:spPr>
    </xdr:pic>
    <xdr:clientData/>
  </xdr:twoCellAnchor>
  <xdr:twoCellAnchor editAs="oneCell">
    <xdr:from>
      <xdr:col>1</xdr:col>
      <xdr:colOff>0</xdr:colOff>
      <xdr:row>471</xdr:row>
      <xdr:rowOff>0</xdr:rowOff>
    </xdr:from>
    <xdr:to>
      <xdr:col>3</xdr:col>
      <xdr:colOff>857250</xdr:colOff>
      <xdr:row>487</xdr:row>
      <xdr:rowOff>123825</xdr:rowOff>
    </xdr:to>
    <xdr:pic>
      <xdr:nvPicPr>
        <xdr:cNvPr id="23" name="Picture 23"/>
        <xdr:cNvPicPr preferRelativeResize="1">
          <a:picLocks noChangeAspect="1"/>
        </xdr:cNvPicPr>
      </xdr:nvPicPr>
      <xdr:blipFill>
        <a:blip r:embed="rId23"/>
        <a:stretch>
          <a:fillRect/>
        </a:stretch>
      </xdr:blipFill>
      <xdr:spPr>
        <a:xfrm>
          <a:off x="685800" y="82305525"/>
          <a:ext cx="3143250" cy="2867025"/>
        </a:xfrm>
        <a:prstGeom prst="rect">
          <a:avLst/>
        </a:prstGeom>
        <a:noFill/>
        <a:ln w="9525" cmpd="sng">
          <a:noFill/>
        </a:ln>
      </xdr:spPr>
    </xdr:pic>
    <xdr:clientData/>
  </xdr:twoCellAnchor>
  <xdr:twoCellAnchor editAs="oneCell">
    <xdr:from>
      <xdr:col>1</xdr:col>
      <xdr:colOff>0</xdr:colOff>
      <xdr:row>488</xdr:row>
      <xdr:rowOff>0</xdr:rowOff>
    </xdr:from>
    <xdr:to>
      <xdr:col>3</xdr:col>
      <xdr:colOff>19050</xdr:colOff>
      <xdr:row>490</xdr:row>
      <xdr:rowOff>152400</xdr:rowOff>
    </xdr:to>
    <xdr:pic>
      <xdr:nvPicPr>
        <xdr:cNvPr id="24" name="Picture 24"/>
        <xdr:cNvPicPr preferRelativeResize="1">
          <a:picLocks noChangeAspect="1"/>
        </xdr:cNvPicPr>
      </xdr:nvPicPr>
      <xdr:blipFill>
        <a:blip r:embed="rId24"/>
        <a:stretch>
          <a:fillRect/>
        </a:stretch>
      </xdr:blipFill>
      <xdr:spPr>
        <a:xfrm>
          <a:off x="685800" y="85220175"/>
          <a:ext cx="2305050" cy="666750"/>
        </a:xfrm>
        <a:prstGeom prst="rect">
          <a:avLst/>
        </a:prstGeom>
        <a:noFill/>
        <a:ln w="9525" cmpd="sng">
          <a:noFill/>
        </a:ln>
      </xdr:spPr>
    </xdr:pic>
    <xdr:clientData/>
  </xdr:twoCellAnchor>
  <xdr:twoCellAnchor editAs="oneCell">
    <xdr:from>
      <xdr:col>1</xdr:col>
      <xdr:colOff>0</xdr:colOff>
      <xdr:row>499</xdr:row>
      <xdr:rowOff>0</xdr:rowOff>
    </xdr:from>
    <xdr:to>
      <xdr:col>3</xdr:col>
      <xdr:colOff>3438525</xdr:colOff>
      <xdr:row>522</xdr:row>
      <xdr:rowOff>152400</xdr:rowOff>
    </xdr:to>
    <xdr:pic>
      <xdr:nvPicPr>
        <xdr:cNvPr id="25" name="Picture 25"/>
        <xdr:cNvPicPr preferRelativeResize="1">
          <a:picLocks noChangeAspect="1"/>
        </xdr:cNvPicPr>
      </xdr:nvPicPr>
      <xdr:blipFill>
        <a:blip r:embed="rId25"/>
        <a:stretch>
          <a:fillRect/>
        </a:stretch>
      </xdr:blipFill>
      <xdr:spPr>
        <a:xfrm>
          <a:off x="685800" y="87449025"/>
          <a:ext cx="5724525" cy="4095750"/>
        </a:xfrm>
        <a:prstGeom prst="rect">
          <a:avLst/>
        </a:prstGeom>
        <a:noFill/>
        <a:ln w="9525" cmpd="sng">
          <a:noFill/>
        </a:ln>
      </xdr:spPr>
    </xdr:pic>
    <xdr:clientData/>
  </xdr:twoCellAnchor>
  <xdr:twoCellAnchor editAs="oneCell">
    <xdr:from>
      <xdr:col>1</xdr:col>
      <xdr:colOff>0</xdr:colOff>
      <xdr:row>530</xdr:row>
      <xdr:rowOff>0</xdr:rowOff>
    </xdr:from>
    <xdr:to>
      <xdr:col>3</xdr:col>
      <xdr:colOff>9525</xdr:colOff>
      <xdr:row>534</xdr:row>
      <xdr:rowOff>123825</xdr:rowOff>
    </xdr:to>
    <xdr:pic>
      <xdr:nvPicPr>
        <xdr:cNvPr id="26" name="Picture 26"/>
        <xdr:cNvPicPr preferRelativeResize="1">
          <a:picLocks noChangeAspect="1"/>
        </xdr:cNvPicPr>
      </xdr:nvPicPr>
      <xdr:blipFill>
        <a:blip r:embed="rId26"/>
        <a:stretch>
          <a:fillRect/>
        </a:stretch>
      </xdr:blipFill>
      <xdr:spPr>
        <a:xfrm>
          <a:off x="685800" y="92763975"/>
          <a:ext cx="2295525" cy="809625"/>
        </a:xfrm>
        <a:prstGeom prst="rect">
          <a:avLst/>
        </a:prstGeom>
        <a:noFill/>
        <a:ln w="9525" cmpd="sng">
          <a:noFill/>
        </a:ln>
      </xdr:spPr>
    </xdr:pic>
    <xdr:clientData/>
  </xdr:twoCellAnchor>
  <xdr:twoCellAnchor editAs="oneCell">
    <xdr:from>
      <xdr:col>1</xdr:col>
      <xdr:colOff>0</xdr:colOff>
      <xdr:row>534</xdr:row>
      <xdr:rowOff>133350</xdr:rowOff>
    </xdr:from>
    <xdr:to>
      <xdr:col>3</xdr:col>
      <xdr:colOff>419100</xdr:colOff>
      <xdr:row>549</xdr:row>
      <xdr:rowOff>28575</xdr:rowOff>
    </xdr:to>
    <xdr:pic>
      <xdr:nvPicPr>
        <xdr:cNvPr id="27" name="Picture 27"/>
        <xdr:cNvPicPr preferRelativeResize="1">
          <a:picLocks noChangeAspect="1"/>
        </xdr:cNvPicPr>
      </xdr:nvPicPr>
      <xdr:blipFill>
        <a:blip r:embed="rId27"/>
        <a:stretch>
          <a:fillRect/>
        </a:stretch>
      </xdr:blipFill>
      <xdr:spPr>
        <a:xfrm>
          <a:off x="685800" y="93583125"/>
          <a:ext cx="2705100" cy="2466975"/>
        </a:xfrm>
        <a:prstGeom prst="rect">
          <a:avLst/>
        </a:prstGeom>
        <a:noFill/>
        <a:ln w="9525" cmpd="sng">
          <a:noFill/>
        </a:ln>
      </xdr:spPr>
    </xdr:pic>
    <xdr:clientData/>
  </xdr:twoCellAnchor>
  <xdr:twoCellAnchor editAs="oneCell">
    <xdr:from>
      <xdr:col>1</xdr:col>
      <xdr:colOff>0</xdr:colOff>
      <xdr:row>562</xdr:row>
      <xdr:rowOff>0</xdr:rowOff>
    </xdr:from>
    <xdr:to>
      <xdr:col>3</xdr:col>
      <xdr:colOff>2295525</xdr:colOff>
      <xdr:row>580</xdr:row>
      <xdr:rowOff>66675</xdr:rowOff>
    </xdr:to>
    <xdr:pic>
      <xdr:nvPicPr>
        <xdr:cNvPr id="28" name="Picture 28"/>
        <xdr:cNvPicPr preferRelativeResize="1">
          <a:picLocks noChangeAspect="1"/>
        </xdr:cNvPicPr>
      </xdr:nvPicPr>
      <xdr:blipFill>
        <a:blip r:embed="rId28"/>
        <a:stretch>
          <a:fillRect/>
        </a:stretch>
      </xdr:blipFill>
      <xdr:spPr>
        <a:xfrm>
          <a:off x="685800" y="98250375"/>
          <a:ext cx="4581525" cy="3152775"/>
        </a:xfrm>
        <a:prstGeom prst="rect">
          <a:avLst/>
        </a:prstGeom>
        <a:noFill/>
        <a:ln w="9525" cmpd="sng">
          <a:noFill/>
        </a:ln>
      </xdr:spPr>
    </xdr:pic>
    <xdr:clientData/>
  </xdr:twoCellAnchor>
  <xdr:twoCellAnchor editAs="oneCell">
    <xdr:from>
      <xdr:col>1</xdr:col>
      <xdr:colOff>0</xdr:colOff>
      <xdr:row>589</xdr:row>
      <xdr:rowOff>0</xdr:rowOff>
    </xdr:from>
    <xdr:to>
      <xdr:col>3</xdr:col>
      <xdr:colOff>523875</xdr:colOff>
      <xdr:row>597</xdr:row>
      <xdr:rowOff>123825</xdr:rowOff>
    </xdr:to>
    <xdr:pic>
      <xdr:nvPicPr>
        <xdr:cNvPr id="29" name="Picture 29"/>
        <xdr:cNvPicPr preferRelativeResize="1">
          <a:picLocks noChangeAspect="1"/>
        </xdr:cNvPicPr>
      </xdr:nvPicPr>
      <xdr:blipFill>
        <a:blip r:embed="rId29"/>
        <a:stretch>
          <a:fillRect/>
        </a:stretch>
      </xdr:blipFill>
      <xdr:spPr>
        <a:xfrm>
          <a:off x="685800" y="102879525"/>
          <a:ext cx="2809875" cy="1495425"/>
        </a:xfrm>
        <a:prstGeom prst="rect">
          <a:avLst/>
        </a:prstGeom>
        <a:noFill/>
        <a:ln w="9525" cmpd="sng">
          <a:noFill/>
        </a:ln>
      </xdr:spPr>
    </xdr:pic>
    <xdr:clientData/>
  </xdr:twoCellAnchor>
  <xdr:twoCellAnchor editAs="oneCell">
    <xdr:from>
      <xdr:col>1</xdr:col>
      <xdr:colOff>0</xdr:colOff>
      <xdr:row>600</xdr:row>
      <xdr:rowOff>0</xdr:rowOff>
    </xdr:from>
    <xdr:to>
      <xdr:col>2</xdr:col>
      <xdr:colOff>1228725</xdr:colOff>
      <xdr:row>610</xdr:row>
      <xdr:rowOff>9525</xdr:rowOff>
    </xdr:to>
    <xdr:pic>
      <xdr:nvPicPr>
        <xdr:cNvPr id="30" name="Picture 30"/>
        <xdr:cNvPicPr preferRelativeResize="1">
          <a:picLocks noChangeAspect="1"/>
        </xdr:cNvPicPr>
      </xdr:nvPicPr>
      <xdr:blipFill>
        <a:blip r:embed="rId30"/>
        <a:stretch>
          <a:fillRect/>
        </a:stretch>
      </xdr:blipFill>
      <xdr:spPr>
        <a:xfrm>
          <a:off x="685800" y="104765475"/>
          <a:ext cx="1857375" cy="1724025"/>
        </a:xfrm>
        <a:prstGeom prst="rect">
          <a:avLst/>
        </a:prstGeom>
        <a:noFill/>
        <a:ln w="9525" cmpd="sng">
          <a:noFill/>
        </a:ln>
      </xdr:spPr>
    </xdr:pic>
    <xdr:clientData/>
  </xdr:twoCellAnchor>
  <xdr:twoCellAnchor editAs="oneCell">
    <xdr:from>
      <xdr:col>1</xdr:col>
      <xdr:colOff>0</xdr:colOff>
      <xdr:row>617</xdr:row>
      <xdr:rowOff>0</xdr:rowOff>
    </xdr:from>
    <xdr:to>
      <xdr:col>3</xdr:col>
      <xdr:colOff>857250</xdr:colOff>
      <xdr:row>633</xdr:row>
      <xdr:rowOff>66675</xdr:rowOff>
    </xdr:to>
    <xdr:pic>
      <xdr:nvPicPr>
        <xdr:cNvPr id="31" name="Picture 31"/>
        <xdr:cNvPicPr preferRelativeResize="1">
          <a:picLocks noChangeAspect="1"/>
        </xdr:cNvPicPr>
      </xdr:nvPicPr>
      <xdr:blipFill>
        <a:blip r:embed="rId31"/>
        <a:stretch>
          <a:fillRect/>
        </a:stretch>
      </xdr:blipFill>
      <xdr:spPr>
        <a:xfrm>
          <a:off x="685800" y="107680125"/>
          <a:ext cx="3143250" cy="2809875"/>
        </a:xfrm>
        <a:prstGeom prst="rect">
          <a:avLst/>
        </a:prstGeom>
        <a:noFill/>
        <a:ln w="9525" cmpd="sng">
          <a:noFill/>
        </a:ln>
      </xdr:spPr>
    </xdr:pic>
    <xdr:clientData/>
  </xdr:twoCellAnchor>
  <xdr:twoCellAnchor editAs="oneCell">
    <xdr:from>
      <xdr:col>1</xdr:col>
      <xdr:colOff>0</xdr:colOff>
      <xdr:row>638</xdr:row>
      <xdr:rowOff>0</xdr:rowOff>
    </xdr:from>
    <xdr:to>
      <xdr:col>2</xdr:col>
      <xdr:colOff>1609725</xdr:colOff>
      <xdr:row>644</xdr:row>
      <xdr:rowOff>19050</xdr:rowOff>
    </xdr:to>
    <xdr:pic>
      <xdr:nvPicPr>
        <xdr:cNvPr id="32" name="Picture 32"/>
        <xdr:cNvPicPr preferRelativeResize="1">
          <a:picLocks noChangeAspect="1"/>
        </xdr:cNvPicPr>
      </xdr:nvPicPr>
      <xdr:blipFill>
        <a:blip r:embed="rId32"/>
        <a:stretch>
          <a:fillRect/>
        </a:stretch>
      </xdr:blipFill>
      <xdr:spPr>
        <a:xfrm>
          <a:off x="685800" y="111452025"/>
          <a:ext cx="2238375" cy="1047750"/>
        </a:xfrm>
        <a:prstGeom prst="rect">
          <a:avLst/>
        </a:prstGeom>
        <a:noFill/>
        <a:ln w="9525" cmpd="sng">
          <a:noFill/>
        </a:ln>
      </xdr:spPr>
    </xdr:pic>
    <xdr:clientData/>
  </xdr:twoCellAnchor>
  <xdr:twoCellAnchor editAs="oneCell">
    <xdr:from>
      <xdr:col>1</xdr:col>
      <xdr:colOff>0</xdr:colOff>
      <xdr:row>658</xdr:row>
      <xdr:rowOff>0</xdr:rowOff>
    </xdr:from>
    <xdr:to>
      <xdr:col>3</xdr:col>
      <xdr:colOff>3190875</xdr:colOff>
      <xdr:row>680</xdr:row>
      <xdr:rowOff>142875</xdr:rowOff>
    </xdr:to>
    <xdr:pic>
      <xdr:nvPicPr>
        <xdr:cNvPr id="33" name="Picture 33"/>
        <xdr:cNvPicPr preferRelativeResize="1">
          <a:picLocks noChangeAspect="1"/>
        </xdr:cNvPicPr>
      </xdr:nvPicPr>
      <xdr:blipFill>
        <a:blip r:embed="rId33"/>
        <a:stretch>
          <a:fillRect/>
        </a:stretch>
      </xdr:blipFill>
      <xdr:spPr>
        <a:xfrm>
          <a:off x="685800" y="114881025"/>
          <a:ext cx="5476875" cy="39147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0.48325</cdr:x>
      <cdr:y>0.31575</cdr:y>
    </cdr:from>
    <cdr:to>
      <cdr:x>0.55325</cdr:x>
      <cdr:y>0.51</cdr:y>
    </cdr:to>
    <cdr:sp>
      <cdr:nvSpPr>
        <cdr:cNvPr id="1" name="Line 1"/>
        <cdr:cNvSpPr>
          <a:spLocks/>
        </cdr:cNvSpPr>
      </cdr:nvSpPr>
      <cdr:spPr>
        <a:xfrm>
          <a:off x="3829050" y="1733550"/>
          <a:ext cx="552450" cy="1066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0.40275</cdr:x>
      <cdr:y>0.2475</cdr:y>
    </cdr:from>
    <cdr:to>
      <cdr:x>0.50875</cdr:x>
      <cdr:y>0.30975</cdr:y>
    </cdr:to>
    <cdr:sp>
      <cdr:nvSpPr>
        <cdr:cNvPr id="2" name="TextBox 2"/>
        <cdr:cNvSpPr txBox="1">
          <a:spLocks noChangeArrowheads="1"/>
        </cdr:cNvSpPr>
      </cdr:nvSpPr>
      <cdr:spPr>
        <a:xfrm>
          <a:off x="3190875" y="1362075"/>
          <a:ext cx="838200" cy="3429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0.572</cdr:x>
      <cdr:y>0.51775</cdr:y>
    </cdr:from>
    <cdr:to>
      <cdr:x>0.572</cdr:x>
      <cdr:y>0.81975</cdr:y>
    </cdr:to>
    <cdr:sp>
      <cdr:nvSpPr>
        <cdr:cNvPr id="3" name="Line 3"/>
        <cdr:cNvSpPr>
          <a:spLocks/>
        </cdr:cNvSpPr>
      </cdr:nvSpPr>
      <cdr:spPr>
        <a:xfrm>
          <a:off x="4524375" y="2847975"/>
          <a:ext cx="0" cy="1666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0.572</cdr:x>
      <cdr:y>0.59025</cdr:y>
    </cdr:from>
    <cdr:to>
      <cdr:x>0.684</cdr:x>
      <cdr:y>0.6835</cdr:y>
    </cdr:to>
    <cdr:sp>
      <cdr:nvSpPr>
        <cdr:cNvPr id="4" name="AutoShape 4"/>
        <cdr:cNvSpPr>
          <a:spLocks/>
        </cdr:cNvSpPr>
      </cdr:nvSpPr>
      <cdr:spPr>
        <a:xfrm>
          <a:off x="4524375" y="3248025"/>
          <a:ext cx="885825" cy="514350"/>
        </a:xfrm>
        <a:prstGeom prst="stripedRightArrow">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0.45075</cdr:x>
      <cdr:y>0.673</cdr:y>
    </cdr:from>
    <cdr:to>
      <cdr:x>0.5405</cdr:x>
      <cdr:y>0.743</cdr:y>
    </cdr:to>
    <cdr:sp>
      <cdr:nvSpPr>
        <cdr:cNvPr id="5" name="AutoShape 5"/>
        <cdr:cNvSpPr>
          <a:spLocks/>
        </cdr:cNvSpPr>
      </cdr:nvSpPr>
      <cdr:spPr>
        <a:xfrm rot="10800000">
          <a:off x="3571875" y="3705225"/>
          <a:ext cx="714375" cy="390525"/>
        </a:xfrm>
        <a:prstGeom prst="stripedRightArrow">
          <a:avLst>
            <a:gd name="adj1" fmla="val 25791"/>
            <a:gd name="adj2" fmla="val -28259"/>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0.684</cdr:x>
      <cdr:y>0.61775</cdr:y>
    </cdr:from>
    <cdr:to>
      <cdr:x>0.77025</cdr:x>
      <cdr:y>0.673</cdr:y>
    </cdr:to>
    <cdr:sp>
      <cdr:nvSpPr>
        <cdr:cNvPr id="6" name="Rectangle 6"/>
        <cdr:cNvSpPr>
          <a:spLocks/>
        </cdr:cNvSpPr>
      </cdr:nvSpPr>
      <cdr:spPr>
        <a:xfrm>
          <a:off x="5419725" y="3400425"/>
          <a:ext cx="685800"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525" b="0" i="0" u="none" baseline="0"/>
            <a:t>利益高</a:t>
          </a:r>
        </a:p>
      </cdr:txBody>
    </cdr:sp>
  </cdr:relSizeAnchor>
  <cdr:relSizeAnchor xmlns:cdr="http://schemas.openxmlformats.org/drawingml/2006/chartDrawing">
    <cdr:from>
      <cdr:x>0.589</cdr:x>
      <cdr:y>0.50125</cdr:y>
    </cdr:from>
    <cdr:to>
      <cdr:x>0.894</cdr:x>
      <cdr:y>0.59975</cdr:y>
    </cdr:to>
    <cdr:sp>
      <cdr:nvSpPr>
        <cdr:cNvPr id="7" name="AutoShape 7"/>
        <cdr:cNvSpPr>
          <a:spLocks/>
        </cdr:cNvSpPr>
      </cdr:nvSpPr>
      <cdr:spPr>
        <a:xfrm rot="16200000">
          <a:off x="4667250" y="2762250"/>
          <a:ext cx="2419350" cy="542925"/>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0.3875</cdr:x>
      <cdr:y>0.6885</cdr:y>
    </cdr:from>
    <cdr:to>
      <cdr:x>0.45075</cdr:x>
      <cdr:y>0.743</cdr:y>
    </cdr:to>
    <cdr:sp>
      <cdr:nvSpPr>
        <cdr:cNvPr id="8" name="Rectangle 8"/>
        <cdr:cNvSpPr>
          <a:spLocks/>
        </cdr:cNvSpPr>
      </cdr:nvSpPr>
      <cdr:spPr>
        <a:xfrm>
          <a:off x="3067050" y="3790950"/>
          <a:ext cx="504825"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525" b="0" i="0" u="none" baseline="0"/>
            <a:t>赤字</a:t>
          </a:r>
        </a:p>
      </cdr:txBody>
    </cdr:sp>
  </cdr:relSizeAnchor>
  <cdr:relSizeAnchor xmlns:cdr="http://schemas.openxmlformats.org/drawingml/2006/chartDrawing">
    <cdr:from>
      <cdr:x>0.35425</cdr:x>
      <cdr:y>0.23725</cdr:y>
    </cdr:from>
    <cdr:to>
      <cdr:x>0.48325</cdr:x>
      <cdr:y>0.30975</cdr:y>
    </cdr:to>
    <cdr:sp>
      <cdr:nvSpPr>
        <cdr:cNvPr id="9" name="Rectangle 9"/>
        <cdr:cNvSpPr>
          <a:spLocks/>
        </cdr:cNvSpPr>
      </cdr:nvSpPr>
      <cdr:spPr>
        <a:xfrm>
          <a:off x="2800350" y="1304925"/>
          <a:ext cx="1019175"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損益分岐点売上高
2352万円</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15</xdr:row>
      <xdr:rowOff>47625</xdr:rowOff>
    </xdr:from>
    <xdr:to>
      <xdr:col>22</xdr:col>
      <xdr:colOff>371475</xdr:colOff>
      <xdr:row>46</xdr:row>
      <xdr:rowOff>152400</xdr:rowOff>
    </xdr:to>
    <xdr:graphicFrame>
      <xdr:nvGraphicFramePr>
        <xdr:cNvPr id="1" name="Chart 1"/>
        <xdr:cNvGraphicFramePr/>
      </xdr:nvGraphicFramePr>
      <xdr:xfrm>
        <a:off x="6238875" y="2619375"/>
        <a:ext cx="7924800" cy="55149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itama-j.or.jp/sanjo/useful/soneki.html" TargetMode="External" /><Relationship Id="rId2" Type="http://schemas.openxmlformats.org/officeDocument/2006/relationships/hyperlink" Target="http://www.dab.hi-ho.ne.jp/s-ueno/WEB_site/text2/book04.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nomiti.com/download/soneki.lzh" TargetMode="External" /><Relationship Id="rId2" Type="http://schemas.openxmlformats.org/officeDocument/2006/relationships/hyperlink" Target="http://www.konomiti.com/ExGra2.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71"/>
  <sheetViews>
    <sheetView tabSelected="1" workbookViewId="0" topLeftCell="A1">
      <selection activeCell="A8" sqref="A8"/>
    </sheetView>
  </sheetViews>
  <sheetFormatPr defaultColWidth="9.00390625" defaultRowHeight="13.5"/>
  <cols>
    <col min="2" max="2" width="35.75390625" style="0" customWidth="1"/>
  </cols>
  <sheetData>
    <row r="1" spans="2:7" ht="13.5">
      <c r="B1" s="20" t="s">
        <v>289</v>
      </c>
      <c r="G1" t="s">
        <v>290</v>
      </c>
    </row>
    <row r="2" ht="13.5">
      <c r="B2" s="20" t="s">
        <v>291</v>
      </c>
    </row>
    <row r="3" ht="13.5">
      <c r="B3" s="20"/>
    </row>
    <row r="4" ht="13.5">
      <c r="B4" s="20"/>
    </row>
    <row r="5" ht="28.5">
      <c r="B5" s="183" t="s">
        <v>261</v>
      </c>
    </row>
    <row r="8" ht="13.5">
      <c r="B8" t="s">
        <v>262</v>
      </c>
    </row>
    <row r="12" ht="21">
      <c r="B12" s="175" t="s">
        <v>263</v>
      </c>
    </row>
    <row r="14" ht="13.5">
      <c r="B14" t="s">
        <v>264</v>
      </c>
    </row>
    <row r="16" ht="13.5">
      <c r="B16" t="s">
        <v>265</v>
      </c>
    </row>
    <row r="17" ht="13.5">
      <c r="B17" s="176" t="s">
        <v>266</v>
      </c>
    </row>
    <row r="18" ht="13.5">
      <c r="B18" t="s">
        <v>267</v>
      </c>
    </row>
    <row r="19" ht="13.5">
      <c r="B19" s="176" t="s">
        <v>268</v>
      </c>
    </row>
    <row r="20" ht="13.5">
      <c r="B20" t="s">
        <v>269</v>
      </c>
    </row>
    <row r="21" ht="13.5">
      <c r="B21" s="176"/>
    </row>
    <row r="23" ht="21">
      <c r="B23" s="175" t="s">
        <v>270</v>
      </c>
    </row>
    <row r="25" ht="13.5">
      <c r="B25" t="s">
        <v>271</v>
      </c>
    </row>
    <row r="26" ht="13.5">
      <c r="B26" s="176"/>
    </row>
    <row r="27" ht="13.5">
      <c r="B27" s="176" t="s">
        <v>272</v>
      </c>
    </row>
    <row r="28" ht="13.5">
      <c r="B28" s="176" t="s">
        <v>273</v>
      </c>
    </row>
    <row r="29" ht="13.5">
      <c r="B29" s="176" t="s">
        <v>274</v>
      </c>
    </row>
    <row r="30" ht="13.5">
      <c r="B30" s="176" t="s">
        <v>275</v>
      </c>
    </row>
    <row r="31" ht="13.5">
      <c r="B31" s="176" t="s">
        <v>276</v>
      </c>
    </row>
    <row r="32" ht="13.5">
      <c r="B32" s="176" t="s">
        <v>277</v>
      </c>
    </row>
    <row r="33" ht="13.5">
      <c r="B33" s="177"/>
    </row>
    <row r="34" ht="13.5">
      <c r="B34" s="177"/>
    </row>
    <row r="35" ht="13.5">
      <c r="B35" s="177"/>
    </row>
    <row r="36" ht="13.5">
      <c r="B36" s="177"/>
    </row>
    <row r="37" ht="13.5">
      <c r="B37" s="177"/>
    </row>
    <row r="38" ht="13.5">
      <c r="B38" s="177"/>
    </row>
    <row r="39" ht="13.5">
      <c r="B39" s="177"/>
    </row>
    <row r="40" ht="13.5">
      <c r="B40" s="177"/>
    </row>
    <row r="41" ht="13.5">
      <c r="B41" s="177"/>
    </row>
    <row r="42" ht="13.5">
      <c r="B42" s="177"/>
    </row>
    <row r="43" ht="13.5">
      <c r="B43" s="177"/>
    </row>
    <row r="44" ht="13.5">
      <c r="B44" s="177"/>
    </row>
    <row r="45" ht="13.5">
      <c r="B45" s="177"/>
    </row>
    <row r="46" ht="13.5">
      <c r="B46" s="177"/>
    </row>
    <row r="47" ht="13.5">
      <c r="B47" s="177"/>
    </row>
    <row r="48" ht="13.5">
      <c r="B48" s="177"/>
    </row>
    <row r="49" ht="13.5">
      <c r="B49" s="177"/>
    </row>
    <row r="52" ht="21">
      <c r="B52" s="175" t="s">
        <v>278</v>
      </c>
    </row>
    <row r="54" ht="13.5">
      <c r="B54" t="s">
        <v>279</v>
      </c>
    </row>
    <row r="55" ht="13.5">
      <c r="B55" t="s">
        <v>280</v>
      </c>
    </row>
    <row r="57" ht="21">
      <c r="B57" s="175" t="s">
        <v>281</v>
      </c>
    </row>
    <row r="59" ht="13.5">
      <c r="B59" t="s">
        <v>282</v>
      </c>
    </row>
    <row r="60" ht="13.5">
      <c r="B60" t="s">
        <v>283</v>
      </c>
    </row>
    <row r="62" ht="13.5">
      <c r="B62" s="178" t="s">
        <v>284</v>
      </c>
    </row>
    <row r="64" spans="2:3" ht="27">
      <c r="B64" s="179" t="s">
        <v>285</v>
      </c>
      <c r="C64" s="184"/>
    </row>
    <row r="65" spans="2:3" ht="13.5">
      <c r="B65" s="179"/>
      <c r="C65" s="184"/>
    </row>
    <row r="66" spans="2:3" ht="13.5">
      <c r="B66" s="181" t="s">
        <v>286</v>
      </c>
      <c r="C66" s="184"/>
    </row>
    <row r="67" spans="2:3" ht="13.5">
      <c r="B67" s="180"/>
      <c r="C67" s="184"/>
    </row>
    <row r="68" spans="2:3" ht="13.5">
      <c r="B68" s="181" t="s">
        <v>287</v>
      </c>
      <c r="C68" s="184"/>
    </row>
    <row r="69" spans="2:3" ht="14.25">
      <c r="B69" s="182"/>
      <c r="C69" s="184"/>
    </row>
    <row r="71" ht="13.5">
      <c r="B71" t="s">
        <v>288</v>
      </c>
    </row>
  </sheetData>
  <mergeCells count="1">
    <mergeCell ref="C64:C69"/>
  </mergeCells>
  <hyperlinks>
    <hyperlink ref="B1" r:id="rId1" display="http://www.saitama-j.or.jp/sanjo/useful/soneki.html"/>
    <hyperlink ref="B2" r:id="rId2" display="http://www.dab.hi-ho.ne.jp/s-ueno/WEB_site/text2/book04.html"/>
  </hyperlinks>
  <printOptions/>
  <pageMargins left="0.75" right="0.75" top="1" bottom="1" header="0.512" footer="0.512"/>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2:D688"/>
  <sheetViews>
    <sheetView workbookViewId="0" topLeftCell="A673">
      <selection activeCell="B697" sqref="B697"/>
    </sheetView>
  </sheetViews>
  <sheetFormatPr defaultColWidth="9.00390625" defaultRowHeight="13.5"/>
  <cols>
    <col min="2" max="2" width="8.25390625" style="0" customWidth="1"/>
    <col min="3" max="3" width="21.75390625" style="0" customWidth="1"/>
    <col min="4" max="4" width="50.625" style="0" customWidth="1"/>
  </cols>
  <sheetData>
    <row r="2" spans="2:4" ht="14.25" customHeight="1">
      <c r="B2" s="190" t="s">
        <v>0</v>
      </c>
      <c r="C2" s="190"/>
      <c r="D2" s="190"/>
    </row>
    <row r="3" spans="2:4" ht="13.5">
      <c r="B3" s="185"/>
      <c r="C3" s="185"/>
      <c r="D3" s="185"/>
    </row>
    <row r="4" spans="2:4" ht="13.5" customHeight="1">
      <c r="B4" s="191" t="s">
        <v>1</v>
      </c>
      <c r="C4" s="191"/>
      <c r="D4" s="191"/>
    </row>
    <row r="5" spans="2:4" ht="13.5" customHeight="1">
      <c r="B5" s="185" t="s">
        <v>0</v>
      </c>
      <c r="C5" s="185"/>
      <c r="D5" s="185"/>
    </row>
    <row r="6" spans="2:4" ht="13.5">
      <c r="B6" s="185"/>
      <c r="C6" s="185"/>
      <c r="D6" s="185"/>
    </row>
    <row r="7" spans="2:4" ht="13.5" customHeight="1">
      <c r="B7" s="185" t="s">
        <v>2</v>
      </c>
      <c r="C7" s="185"/>
      <c r="D7" s="185"/>
    </row>
    <row r="8" spans="2:4" ht="13.5">
      <c r="B8" s="185"/>
      <c r="C8" s="185"/>
      <c r="D8" s="185"/>
    </row>
    <row r="9" spans="2:4" ht="13.5" customHeight="1">
      <c r="B9" s="192" t="s">
        <v>3</v>
      </c>
      <c r="C9" s="192"/>
      <c r="D9" s="192"/>
    </row>
    <row r="10" spans="2:4" ht="13.5">
      <c r="B10" s="185"/>
      <c r="C10" s="185"/>
      <c r="D10" s="185"/>
    </row>
    <row r="11" spans="2:4" ht="13.5" customHeight="1">
      <c r="B11" s="187" t="s">
        <v>4</v>
      </c>
      <c r="C11" s="187"/>
      <c r="D11" s="187"/>
    </row>
    <row r="12" spans="2:4" ht="13.5">
      <c r="B12" s="185"/>
      <c r="C12" s="185"/>
      <c r="D12" s="185"/>
    </row>
    <row r="13" spans="2:4" ht="13.5" customHeight="1">
      <c r="B13" s="185" t="s">
        <v>5</v>
      </c>
      <c r="C13" s="185"/>
      <c r="D13" s="185"/>
    </row>
    <row r="14" spans="2:4" ht="13.5" customHeight="1">
      <c r="B14" s="185" t="s">
        <v>6</v>
      </c>
      <c r="C14" s="185"/>
      <c r="D14" s="185"/>
    </row>
    <row r="15" spans="2:4" ht="13.5" customHeight="1">
      <c r="B15" s="185" t="s">
        <v>7</v>
      </c>
      <c r="C15" s="185"/>
      <c r="D15" s="185"/>
    </row>
    <row r="16" spans="2:4" ht="13.5">
      <c r="B16" s="185"/>
      <c r="C16" s="185"/>
      <c r="D16" s="185"/>
    </row>
    <row r="17" spans="2:4" ht="13.5" customHeight="1">
      <c r="B17" s="187" t="s">
        <v>8</v>
      </c>
      <c r="C17" s="187"/>
      <c r="D17" s="187"/>
    </row>
    <row r="18" spans="2:4" ht="13.5">
      <c r="B18" s="185"/>
      <c r="C18" s="185"/>
      <c r="D18" s="185"/>
    </row>
    <row r="19" spans="2:4" ht="13.5" customHeight="1">
      <c r="B19" s="185" t="s">
        <v>9</v>
      </c>
      <c r="C19" s="185"/>
      <c r="D19" s="185"/>
    </row>
    <row r="20" spans="2:4" ht="13.5">
      <c r="B20" s="185"/>
      <c r="C20" s="185"/>
      <c r="D20" s="185"/>
    </row>
    <row r="21" spans="2:4" ht="13.5" customHeight="1">
      <c r="B21" s="185" t="s">
        <v>10</v>
      </c>
      <c r="C21" s="185"/>
      <c r="D21" s="185"/>
    </row>
    <row r="22" spans="2:4" ht="13.5">
      <c r="B22" s="185"/>
      <c r="C22" s="185"/>
      <c r="D22" s="185"/>
    </row>
    <row r="23" spans="2:4" ht="13.5" customHeight="1">
      <c r="B23" s="185" t="s">
        <v>11</v>
      </c>
      <c r="C23" s="185"/>
      <c r="D23" s="185"/>
    </row>
    <row r="24" spans="2:4" ht="13.5">
      <c r="B24" s="188"/>
      <c r="C24" s="188"/>
      <c r="D24" s="188"/>
    </row>
    <row r="25" spans="2:4" ht="13.5">
      <c r="B25" s="3">
        <v>1</v>
      </c>
      <c r="C25" s="5" t="s">
        <v>12</v>
      </c>
      <c r="D25" s="4"/>
    </row>
    <row r="26" spans="2:4" ht="13.5">
      <c r="B26" s="3">
        <v>2</v>
      </c>
      <c r="C26" s="5" t="s">
        <v>13</v>
      </c>
      <c r="D26" s="5" t="s">
        <v>14</v>
      </c>
    </row>
    <row r="27" spans="2:4" ht="13.5">
      <c r="B27" s="193">
        <v>4</v>
      </c>
      <c r="C27" s="196" t="s">
        <v>15</v>
      </c>
      <c r="D27" s="8" t="s">
        <v>16</v>
      </c>
    </row>
    <row r="28" spans="2:4" ht="13.5">
      <c r="B28" s="194"/>
      <c r="C28" s="197"/>
      <c r="D28" s="9" t="s">
        <v>17</v>
      </c>
    </row>
    <row r="29" spans="2:4" ht="13.5">
      <c r="B29" s="194"/>
      <c r="C29" s="197"/>
      <c r="D29" s="9" t="s">
        <v>18</v>
      </c>
    </row>
    <row r="30" spans="2:4" ht="13.5">
      <c r="B30" s="195"/>
      <c r="C30" s="107"/>
      <c r="D30" s="10" t="s">
        <v>19</v>
      </c>
    </row>
    <row r="31" spans="2:4" ht="13.5">
      <c r="B31" s="3">
        <v>5</v>
      </c>
      <c r="C31" s="5" t="s">
        <v>20</v>
      </c>
      <c r="D31" s="5" t="s">
        <v>21</v>
      </c>
    </row>
    <row r="32" spans="2:4" ht="13.5">
      <c r="B32" s="193">
        <v>7</v>
      </c>
      <c r="C32" s="8" t="s">
        <v>22</v>
      </c>
      <c r="D32" s="8" t="s">
        <v>24</v>
      </c>
    </row>
    <row r="33" spans="2:4" ht="40.5">
      <c r="B33" s="194"/>
      <c r="C33" s="9" t="s">
        <v>23</v>
      </c>
      <c r="D33" s="9" t="s">
        <v>25</v>
      </c>
    </row>
    <row r="34" spans="2:4" ht="13.5">
      <c r="B34" s="195"/>
      <c r="C34" s="10"/>
      <c r="D34" s="10" t="s">
        <v>26</v>
      </c>
    </row>
    <row r="35" spans="2:4" ht="13.5">
      <c r="B35" s="3">
        <v>9</v>
      </c>
      <c r="C35" s="5" t="s">
        <v>27</v>
      </c>
      <c r="D35" s="5" t="s">
        <v>28</v>
      </c>
    </row>
    <row r="36" spans="2:4" ht="13.5">
      <c r="B36" s="193">
        <v>10</v>
      </c>
      <c r="C36" s="25" t="s">
        <v>29</v>
      </c>
      <c r="D36" s="7" t="s">
        <v>30</v>
      </c>
    </row>
    <row r="37" spans="2:4" ht="13.5">
      <c r="B37" s="194"/>
      <c r="C37" s="26"/>
      <c r="D37" s="9" t="s">
        <v>31</v>
      </c>
    </row>
    <row r="38" spans="2:4" ht="13.5">
      <c r="B38" s="194"/>
      <c r="C38" s="26"/>
      <c r="D38" s="11"/>
    </row>
    <row r="39" spans="2:4" ht="27">
      <c r="B39" s="194"/>
      <c r="C39" s="26"/>
      <c r="D39" s="12" t="s">
        <v>32</v>
      </c>
    </row>
    <row r="40" spans="2:4" ht="27">
      <c r="B40" s="194"/>
      <c r="C40" s="26"/>
      <c r="D40" s="12" t="s">
        <v>33</v>
      </c>
    </row>
    <row r="41" spans="2:4" ht="27">
      <c r="B41" s="194"/>
      <c r="C41" s="26"/>
      <c r="D41" s="12" t="s">
        <v>34</v>
      </c>
    </row>
    <row r="42" spans="2:4" ht="13.5">
      <c r="B42" s="194"/>
      <c r="C42" s="26"/>
      <c r="D42" s="13"/>
    </row>
    <row r="43" spans="2:4" ht="13.5">
      <c r="B43" s="194"/>
      <c r="C43" s="26"/>
      <c r="D43" s="14" t="s">
        <v>35</v>
      </c>
    </row>
    <row r="44" spans="2:4" ht="27">
      <c r="B44" s="194"/>
      <c r="C44" s="26"/>
      <c r="D44" s="9" t="s">
        <v>36</v>
      </c>
    </row>
    <row r="45" spans="2:4" ht="27">
      <c r="B45" s="194"/>
      <c r="C45" s="26"/>
      <c r="D45" s="9" t="s">
        <v>37</v>
      </c>
    </row>
    <row r="46" spans="2:4" ht="40.5">
      <c r="B46" s="194"/>
      <c r="C46" s="26"/>
      <c r="D46" s="9" t="s">
        <v>38</v>
      </c>
    </row>
    <row r="47" spans="2:4" ht="13.5">
      <c r="B47" s="194"/>
      <c r="C47" s="26"/>
      <c r="D47" s="9" t="s">
        <v>39</v>
      </c>
    </row>
    <row r="48" spans="2:4" ht="13.5">
      <c r="B48" s="194"/>
      <c r="C48" s="26"/>
      <c r="D48" s="9" t="s">
        <v>40</v>
      </c>
    </row>
    <row r="49" spans="2:4" ht="13.5">
      <c r="B49" s="195"/>
      <c r="C49" s="27"/>
      <c r="D49" s="15" t="s">
        <v>41</v>
      </c>
    </row>
    <row r="50" spans="2:4" ht="13.5">
      <c r="B50" s="3">
        <v>11</v>
      </c>
      <c r="C50" s="5" t="s">
        <v>42</v>
      </c>
      <c r="D50" s="5" t="s">
        <v>43</v>
      </c>
    </row>
    <row r="51" spans="2:4" ht="13.5">
      <c r="B51" s="3">
        <v>12</v>
      </c>
      <c r="C51" s="5" t="s">
        <v>44</v>
      </c>
      <c r="D51" s="5" t="s">
        <v>28</v>
      </c>
    </row>
    <row r="52" spans="2:4" ht="13.5">
      <c r="B52" s="3">
        <v>13</v>
      </c>
      <c r="C52" s="16" t="s">
        <v>45</v>
      </c>
      <c r="D52" s="16" t="s">
        <v>46</v>
      </c>
    </row>
    <row r="53" spans="2:4" ht="13.5">
      <c r="B53" s="3">
        <v>14</v>
      </c>
      <c r="C53" s="5" t="s">
        <v>47</v>
      </c>
      <c r="D53" s="5" t="s">
        <v>28</v>
      </c>
    </row>
    <row r="54" spans="2:4" ht="13.5">
      <c r="B54" s="3">
        <v>15</v>
      </c>
      <c r="C54" s="5" t="s">
        <v>48</v>
      </c>
      <c r="D54" s="5" t="s">
        <v>28</v>
      </c>
    </row>
    <row r="55" spans="2:4" ht="13.5">
      <c r="B55" s="3">
        <v>16</v>
      </c>
      <c r="C55" s="5" t="s">
        <v>49</v>
      </c>
      <c r="D55" s="5" t="s">
        <v>28</v>
      </c>
    </row>
    <row r="56" spans="2:4" ht="13.5">
      <c r="B56" s="3">
        <v>17</v>
      </c>
      <c r="C56" s="5" t="s">
        <v>50</v>
      </c>
      <c r="D56" s="5" t="s">
        <v>28</v>
      </c>
    </row>
    <row r="57" spans="2:4" ht="13.5">
      <c r="B57" s="3">
        <v>18</v>
      </c>
      <c r="C57" s="5" t="s">
        <v>51</v>
      </c>
      <c r="D57" s="5" t="s">
        <v>28</v>
      </c>
    </row>
    <row r="58" spans="2:4" ht="13.5">
      <c r="B58" s="3">
        <v>19</v>
      </c>
      <c r="C58" s="5" t="s">
        <v>52</v>
      </c>
      <c r="D58" s="5" t="s">
        <v>53</v>
      </c>
    </row>
    <row r="59" spans="2:4" ht="13.5">
      <c r="B59" s="3">
        <v>20</v>
      </c>
      <c r="C59" s="5" t="s">
        <v>54</v>
      </c>
      <c r="D59" s="5" t="s">
        <v>55</v>
      </c>
    </row>
    <row r="60" spans="2:4" ht="13.5">
      <c r="B60" s="3">
        <v>21</v>
      </c>
      <c r="C60" s="5" t="s">
        <v>56</v>
      </c>
      <c r="D60" s="5" t="s">
        <v>28</v>
      </c>
    </row>
    <row r="61" spans="2:4" ht="13.5">
      <c r="B61" s="3">
        <v>22</v>
      </c>
      <c r="C61" s="5" t="s">
        <v>57</v>
      </c>
      <c r="D61" s="5" t="s">
        <v>28</v>
      </c>
    </row>
    <row r="62" spans="2:4" ht="13.5">
      <c r="B62" s="3">
        <v>23</v>
      </c>
      <c r="C62" s="5" t="s">
        <v>58</v>
      </c>
      <c r="D62" s="5"/>
    </row>
    <row r="63" spans="2:4" ht="13.5">
      <c r="B63" s="3">
        <v>24</v>
      </c>
      <c r="C63" s="5" t="s">
        <v>59</v>
      </c>
      <c r="D63" s="4"/>
    </row>
    <row r="64" spans="2:4" ht="13.5">
      <c r="B64" s="3">
        <v>26</v>
      </c>
      <c r="C64" s="5" t="s">
        <v>60</v>
      </c>
      <c r="D64" s="5" t="s">
        <v>28</v>
      </c>
    </row>
    <row r="65" spans="2:4" ht="13.5">
      <c r="B65" s="3">
        <v>27</v>
      </c>
      <c r="C65" s="5" t="s">
        <v>61</v>
      </c>
      <c r="D65" s="5" t="s">
        <v>28</v>
      </c>
    </row>
    <row r="66" spans="2:4" ht="13.5">
      <c r="B66" s="3">
        <v>28</v>
      </c>
      <c r="C66" s="5" t="s">
        <v>62</v>
      </c>
      <c r="D66" s="4"/>
    </row>
    <row r="67" spans="2:4" ht="13.5">
      <c r="B67" s="189"/>
      <c r="C67" s="189"/>
      <c r="D67" s="189"/>
    </row>
    <row r="68" spans="2:4" ht="13.5" customHeight="1">
      <c r="B68" s="185" t="s">
        <v>63</v>
      </c>
      <c r="C68" s="185"/>
      <c r="D68" s="185"/>
    </row>
    <row r="69" spans="2:4" ht="13.5">
      <c r="B69" s="185"/>
      <c r="C69" s="185"/>
      <c r="D69" s="185"/>
    </row>
    <row r="70" spans="2:4" ht="13.5" customHeight="1">
      <c r="B70" s="185" t="s">
        <v>64</v>
      </c>
      <c r="C70" s="185"/>
      <c r="D70" s="185"/>
    </row>
    <row r="71" spans="2:4" ht="13.5" customHeight="1">
      <c r="B71" s="185" t="s">
        <v>65</v>
      </c>
      <c r="C71" s="185"/>
      <c r="D71" s="185"/>
    </row>
    <row r="72" spans="2:4" ht="13.5" customHeight="1">
      <c r="B72" s="185" t="s">
        <v>66</v>
      </c>
      <c r="C72" s="185"/>
      <c r="D72" s="185"/>
    </row>
    <row r="73" spans="2:4" ht="13.5">
      <c r="B73" s="185"/>
      <c r="C73" s="185"/>
      <c r="D73" s="185"/>
    </row>
    <row r="74" spans="2:4" ht="13.5" customHeight="1">
      <c r="B74" s="185" t="s">
        <v>67</v>
      </c>
      <c r="C74" s="185"/>
      <c r="D74" s="185"/>
    </row>
    <row r="75" spans="2:4" ht="13.5" customHeight="1">
      <c r="B75" s="185" t="s">
        <v>68</v>
      </c>
      <c r="C75" s="185"/>
      <c r="D75" s="185"/>
    </row>
    <row r="76" spans="2:4" ht="13.5">
      <c r="B76" s="185"/>
      <c r="C76" s="185"/>
      <c r="D76" s="185"/>
    </row>
    <row r="77" spans="2:4" ht="13.5" customHeight="1">
      <c r="B77" s="185" t="s">
        <v>69</v>
      </c>
      <c r="C77" s="185"/>
      <c r="D77" s="185"/>
    </row>
    <row r="78" spans="2:4" ht="13.5" customHeight="1">
      <c r="B78" s="185" t="s">
        <v>70</v>
      </c>
      <c r="C78" s="185"/>
      <c r="D78" s="185"/>
    </row>
    <row r="79" spans="2:4" ht="13.5">
      <c r="B79" s="185"/>
      <c r="C79" s="185"/>
      <c r="D79" s="185"/>
    </row>
    <row r="80" spans="2:4" ht="13.5" customHeight="1">
      <c r="B80" s="185" t="s">
        <v>71</v>
      </c>
      <c r="C80" s="185"/>
      <c r="D80" s="185"/>
    </row>
    <row r="81" spans="2:4" ht="13.5" customHeight="1">
      <c r="B81" s="185" t="s">
        <v>70</v>
      </c>
      <c r="C81" s="185"/>
      <c r="D81" s="185"/>
    </row>
    <row r="82" spans="2:4" ht="13.5">
      <c r="B82" s="185"/>
      <c r="C82" s="185"/>
      <c r="D82" s="185"/>
    </row>
    <row r="83" spans="2:4" ht="13.5" customHeight="1">
      <c r="B83" s="185" t="s">
        <v>72</v>
      </c>
      <c r="C83" s="185"/>
      <c r="D83" s="185"/>
    </row>
    <row r="84" spans="2:4" ht="13.5">
      <c r="B84" s="185"/>
      <c r="C84" s="185"/>
      <c r="D84" s="185"/>
    </row>
    <row r="85" spans="2:4" ht="13.5">
      <c r="B85" s="185"/>
      <c r="C85" s="185"/>
      <c r="D85" s="185"/>
    </row>
    <row r="86" spans="2:4" ht="13.5">
      <c r="B86" s="185"/>
      <c r="C86" s="185"/>
      <c r="D86" s="185"/>
    </row>
    <row r="87" spans="2:4" ht="13.5">
      <c r="B87" s="185"/>
      <c r="C87" s="185"/>
      <c r="D87" s="185"/>
    </row>
    <row r="88" spans="2:4" ht="13.5">
      <c r="B88" s="185"/>
      <c r="C88" s="185"/>
      <c r="D88" s="185"/>
    </row>
    <row r="89" spans="2:4" ht="13.5">
      <c r="B89" s="185"/>
      <c r="C89" s="185"/>
      <c r="D89" s="185"/>
    </row>
    <row r="90" spans="2:4" ht="13.5">
      <c r="B90" s="185"/>
      <c r="C90" s="185"/>
      <c r="D90" s="185"/>
    </row>
    <row r="91" spans="2:4" ht="13.5">
      <c r="B91" s="185"/>
      <c r="C91" s="185"/>
      <c r="D91" s="185"/>
    </row>
    <row r="92" spans="2:4" ht="13.5">
      <c r="B92" s="185"/>
      <c r="C92" s="185"/>
      <c r="D92" s="185"/>
    </row>
    <row r="93" spans="2:4" ht="13.5">
      <c r="B93" s="185"/>
      <c r="C93" s="185"/>
      <c r="D93" s="185"/>
    </row>
    <row r="94" spans="2:4" ht="13.5">
      <c r="B94" s="185"/>
      <c r="C94" s="185"/>
      <c r="D94" s="185"/>
    </row>
    <row r="95" spans="2:4" ht="13.5">
      <c r="B95" s="185"/>
      <c r="C95" s="185"/>
      <c r="D95" s="185"/>
    </row>
    <row r="96" spans="2:4" ht="13.5">
      <c r="B96" s="185"/>
      <c r="C96" s="185"/>
      <c r="D96" s="185"/>
    </row>
    <row r="97" spans="2:4" ht="13.5">
      <c r="B97" s="185"/>
      <c r="C97" s="185"/>
      <c r="D97" s="185"/>
    </row>
    <row r="98" spans="2:4" ht="13.5">
      <c r="B98" s="185"/>
      <c r="C98" s="185"/>
      <c r="D98" s="185"/>
    </row>
    <row r="99" spans="2:4" ht="13.5">
      <c r="B99" s="185"/>
      <c r="C99" s="185"/>
      <c r="D99" s="185"/>
    </row>
    <row r="100" spans="2:4" ht="13.5">
      <c r="B100" s="185"/>
      <c r="C100" s="185"/>
      <c r="D100" s="185"/>
    </row>
    <row r="101" spans="2:4" ht="13.5">
      <c r="B101" s="185"/>
      <c r="C101" s="185"/>
      <c r="D101" s="185"/>
    </row>
    <row r="102" spans="2:4" ht="13.5">
      <c r="B102" s="185"/>
      <c r="C102" s="185"/>
      <c r="D102" s="185"/>
    </row>
    <row r="103" spans="2:4" ht="13.5">
      <c r="B103" s="185"/>
      <c r="C103" s="185"/>
      <c r="D103" s="185"/>
    </row>
    <row r="104" spans="2:4" ht="13.5">
      <c r="B104" s="185"/>
      <c r="C104" s="185"/>
      <c r="D104" s="185"/>
    </row>
    <row r="105" spans="2:4" ht="13.5">
      <c r="B105" s="185"/>
      <c r="C105" s="185"/>
      <c r="D105" s="185"/>
    </row>
    <row r="106" spans="2:4" ht="13.5">
      <c r="B106" s="185"/>
      <c r="C106" s="185"/>
      <c r="D106" s="185"/>
    </row>
    <row r="107" spans="2:4" ht="13.5">
      <c r="B107" s="185"/>
      <c r="C107" s="185"/>
      <c r="D107" s="185"/>
    </row>
    <row r="108" spans="2:4" ht="13.5">
      <c r="B108" s="185"/>
      <c r="C108" s="185"/>
      <c r="D108" s="185"/>
    </row>
    <row r="109" spans="2:4" ht="13.5">
      <c r="B109" s="185"/>
      <c r="C109" s="185"/>
      <c r="D109" s="185"/>
    </row>
    <row r="110" spans="2:4" ht="13.5">
      <c r="B110" s="185"/>
      <c r="C110" s="185"/>
      <c r="D110" s="185"/>
    </row>
    <row r="111" spans="2:4" ht="13.5">
      <c r="B111" s="185"/>
      <c r="C111" s="185"/>
      <c r="D111" s="185"/>
    </row>
    <row r="112" spans="2:4" ht="13.5">
      <c r="B112" s="185"/>
      <c r="C112" s="185"/>
      <c r="D112" s="185"/>
    </row>
    <row r="113" spans="2:4" ht="13.5">
      <c r="B113" s="185"/>
      <c r="C113" s="185"/>
      <c r="D113" s="185"/>
    </row>
    <row r="114" spans="2:4" ht="13.5">
      <c r="B114" s="185"/>
      <c r="C114" s="185"/>
      <c r="D114" s="185"/>
    </row>
    <row r="115" spans="2:4" ht="13.5">
      <c r="B115" s="185"/>
      <c r="C115" s="185"/>
      <c r="D115" s="185"/>
    </row>
    <row r="116" spans="2:4" ht="13.5" customHeight="1">
      <c r="B116" s="186" t="s">
        <v>73</v>
      </c>
      <c r="C116" s="186"/>
      <c r="D116" s="186"/>
    </row>
    <row r="117" spans="2:4" ht="13.5" customHeight="1">
      <c r="B117" s="186" t="s">
        <v>74</v>
      </c>
      <c r="C117" s="186"/>
      <c r="D117" s="186"/>
    </row>
    <row r="118" spans="2:4" ht="13.5" customHeight="1">
      <c r="B118" s="186" t="s">
        <v>75</v>
      </c>
      <c r="C118" s="186"/>
      <c r="D118" s="186"/>
    </row>
    <row r="119" spans="2:4" ht="13.5">
      <c r="B119" s="185"/>
      <c r="C119" s="185"/>
      <c r="D119" s="185"/>
    </row>
    <row r="120" spans="2:4" ht="13.5" customHeight="1">
      <c r="B120" s="185" t="s">
        <v>76</v>
      </c>
      <c r="C120" s="185"/>
      <c r="D120" s="185"/>
    </row>
    <row r="121" spans="2:4" ht="13.5">
      <c r="B121" s="185"/>
      <c r="C121" s="185"/>
      <c r="D121" s="185"/>
    </row>
    <row r="122" spans="2:4" ht="13.5" customHeight="1">
      <c r="B122" s="185" t="s">
        <v>77</v>
      </c>
      <c r="C122" s="185"/>
      <c r="D122" s="185"/>
    </row>
    <row r="123" spans="2:4" ht="13.5">
      <c r="B123" s="185"/>
      <c r="C123" s="185"/>
      <c r="D123" s="185"/>
    </row>
    <row r="124" spans="2:4" ht="13.5">
      <c r="B124" s="185"/>
      <c r="C124" s="185"/>
      <c r="D124" s="185"/>
    </row>
    <row r="125" spans="2:4" ht="13.5">
      <c r="B125" s="185"/>
      <c r="C125" s="185"/>
      <c r="D125" s="185"/>
    </row>
    <row r="126" spans="2:4" ht="13.5">
      <c r="B126" s="185"/>
      <c r="C126" s="185"/>
      <c r="D126" s="185"/>
    </row>
    <row r="127" spans="2:4" ht="13.5">
      <c r="B127" s="185"/>
      <c r="C127" s="185"/>
      <c r="D127" s="185"/>
    </row>
    <row r="128" spans="2:4" ht="13.5">
      <c r="B128" s="185"/>
      <c r="C128" s="185"/>
      <c r="D128" s="185"/>
    </row>
    <row r="129" spans="2:4" ht="13.5">
      <c r="B129" s="185"/>
      <c r="C129" s="185"/>
      <c r="D129" s="185"/>
    </row>
    <row r="130" spans="2:4" ht="13.5">
      <c r="B130" s="185"/>
      <c r="C130" s="185"/>
      <c r="D130" s="185"/>
    </row>
    <row r="131" spans="2:4" ht="13.5">
      <c r="B131" s="185"/>
      <c r="C131" s="185"/>
      <c r="D131" s="185"/>
    </row>
    <row r="132" spans="2:4" ht="13.5">
      <c r="B132" s="185"/>
      <c r="C132" s="185"/>
      <c r="D132" s="185"/>
    </row>
    <row r="133" spans="2:4" ht="13.5">
      <c r="B133" s="185"/>
      <c r="C133" s="185"/>
      <c r="D133" s="185"/>
    </row>
    <row r="134" spans="2:4" ht="13.5">
      <c r="B134" s="185"/>
      <c r="C134" s="185"/>
      <c r="D134" s="185"/>
    </row>
    <row r="135" spans="2:4" ht="13.5">
      <c r="B135" s="185"/>
      <c r="C135" s="185"/>
      <c r="D135" s="185"/>
    </row>
    <row r="136" spans="2:4" ht="13.5">
      <c r="B136" s="185"/>
      <c r="C136" s="185"/>
      <c r="D136" s="185"/>
    </row>
    <row r="137" spans="2:4" ht="13.5">
      <c r="B137" s="185"/>
      <c r="C137" s="185"/>
      <c r="D137" s="185"/>
    </row>
    <row r="138" spans="2:4" ht="13.5">
      <c r="B138" s="185"/>
      <c r="C138" s="185"/>
      <c r="D138" s="185"/>
    </row>
    <row r="139" spans="2:4" ht="13.5">
      <c r="B139" s="185"/>
      <c r="C139" s="185"/>
      <c r="D139" s="185"/>
    </row>
    <row r="140" spans="2:4" ht="13.5">
      <c r="B140" s="185"/>
      <c r="C140" s="185"/>
      <c r="D140" s="185"/>
    </row>
    <row r="141" spans="2:4" ht="13.5">
      <c r="B141" s="185"/>
      <c r="C141" s="185"/>
      <c r="D141" s="185"/>
    </row>
    <row r="142" spans="2:4" ht="13.5">
      <c r="B142" s="185"/>
      <c r="C142" s="185"/>
      <c r="D142" s="185"/>
    </row>
    <row r="143" spans="2:4" ht="13.5">
      <c r="B143" s="185"/>
      <c r="C143" s="185"/>
      <c r="D143" s="185"/>
    </row>
    <row r="144" spans="2:4" ht="13.5">
      <c r="B144" s="185"/>
      <c r="C144" s="185"/>
      <c r="D144" s="185"/>
    </row>
    <row r="145" spans="2:4" ht="13.5">
      <c r="B145" s="185"/>
      <c r="C145" s="185"/>
      <c r="D145" s="185"/>
    </row>
    <row r="146" spans="2:4" ht="13.5">
      <c r="B146" s="185"/>
      <c r="C146" s="185"/>
      <c r="D146" s="185"/>
    </row>
    <row r="147" spans="2:4" ht="13.5">
      <c r="B147" s="185"/>
      <c r="C147" s="185"/>
      <c r="D147" s="185"/>
    </row>
    <row r="148" spans="2:4" ht="13.5">
      <c r="B148" s="185"/>
      <c r="C148" s="185"/>
      <c r="D148" s="185"/>
    </row>
    <row r="149" spans="2:4" ht="13.5">
      <c r="B149" s="185"/>
      <c r="C149" s="185"/>
      <c r="D149" s="185"/>
    </row>
    <row r="150" spans="2:4" ht="13.5">
      <c r="B150" s="185"/>
      <c r="C150" s="185"/>
      <c r="D150" s="185"/>
    </row>
    <row r="151" spans="2:4" ht="13.5">
      <c r="B151" s="185"/>
      <c r="C151" s="185"/>
      <c r="D151" s="185"/>
    </row>
    <row r="152" spans="2:4" ht="13.5">
      <c r="B152" s="185"/>
      <c r="C152" s="185"/>
      <c r="D152" s="185"/>
    </row>
    <row r="153" spans="2:4" ht="13.5">
      <c r="B153" s="185"/>
      <c r="C153" s="185"/>
      <c r="D153" s="185"/>
    </row>
    <row r="154" spans="2:4" ht="13.5" customHeight="1">
      <c r="B154" s="185" t="s">
        <v>78</v>
      </c>
      <c r="C154" s="185"/>
      <c r="D154" s="185"/>
    </row>
    <row r="155" spans="2:4" ht="13.5">
      <c r="B155" s="185"/>
      <c r="C155" s="185"/>
      <c r="D155" s="185"/>
    </row>
    <row r="156" spans="2:4" ht="13.5" customHeight="1">
      <c r="B156" s="185" t="s">
        <v>79</v>
      </c>
      <c r="C156" s="185"/>
      <c r="D156" s="185"/>
    </row>
    <row r="157" spans="2:4" ht="13.5">
      <c r="B157" s="185"/>
      <c r="C157" s="185"/>
      <c r="D157" s="185"/>
    </row>
    <row r="158" spans="2:4" ht="13.5" customHeight="1">
      <c r="B158" s="185" t="s">
        <v>80</v>
      </c>
      <c r="C158" s="185"/>
      <c r="D158" s="185"/>
    </row>
    <row r="159" spans="2:4" ht="13.5">
      <c r="B159" s="185"/>
      <c r="C159" s="185"/>
      <c r="D159" s="185"/>
    </row>
    <row r="160" spans="2:4" ht="13.5" customHeight="1">
      <c r="B160" s="185" t="s">
        <v>81</v>
      </c>
      <c r="C160" s="185"/>
      <c r="D160" s="185"/>
    </row>
    <row r="161" spans="2:4" ht="13.5">
      <c r="B161" s="185"/>
      <c r="C161" s="185"/>
      <c r="D161" s="185"/>
    </row>
    <row r="162" spans="2:4" ht="13.5" customHeight="1">
      <c r="B162" s="185" t="s">
        <v>82</v>
      </c>
      <c r="C162" s="185"/>
      <c r="D162" s="185"/>
    </row>
    <row r="163" spans="2:4" ht="13.5" customHeight="1">
      <c r="B163" s="185" t="s">
        <v>83</v>
      </c>
      <c r="C163" s="185"/>
      <c r="D163" s="185"/>
    </row>
    <row r="164" spans="2:4" ht="13.5" customHeight="1">
      <c r="B164" s="185" t="s">
        <v>28</v>
      </c>
      <c r="C164" s="185"/>
      <c r="D164" s="185"/>
    </row>
    <row r="165" spans="2:4" ht="13.5" customHeight="1">
      <c r="B165" s="185" t="s">
        <v>84</v>
      </c>
      <c r="C165" s="185"/>
      <c r="D165" s="185"/>
    </row>
    <row r="166" spans="2:4" ht="13.5" customHeight="1">
      <c r="B166" s="185" t="s">
        <v>85</v>
      </c>
      <c r="C166" s="185"/>
      <c r="D166" s="185"/>
    </row>
    <row r="167" spans="2:4" ht="13.5">
      <c r="B167" s="185"/>
      <c r="C167" s="185"/>
      <c r="D167" s="185"/>
    </row>
    <row r="168" spans="2:4" ht="13.5" customHeight="1">
      <c r="B168" s="185" t="s">
        <v>86</v>
      </c>
      <c r="C168" s="185"/>
      <c r="D168" s="185"/>
    </row>
    <row r="169" spans="2:4" ht="13.5" customHeight="1">
      <c r="B169" s="185" t="s">
        <v>87</v>
      </c>
      <c r="C169" s="185"/>
      <c r="D169" s="185"/>
    </row>
    <row r="170" spans="2:4" ht="13.5">
      <c r="B170" s="185"/>
      <c r="C170" s="185"/>
      <c r="D170" s="185"/>
    </row>
    <row r="171" spans="2:4" ht="13.5">
      <c r="B171" s="185"/>
      <c r="C171" s="185"/>
      <c r="D171" s="185"/>
    </row>
    <row r="172" spans="2:4" ht="13.5">
      <c r="B172" s="185"/>
      <c r="C172" s="185"/>
      <c r="D172" s="185"/>
    </row>
    <row r="173" spans="2:4" ht="13.5">
      <c r="B173" s="185"/>
      <c r="C173" s="185"/>
      <c r="D173" s="185"/>
    </row>
    <row r="174" spans="2:4" ht="13.5">
      <c r="B174" s="185"/>
      <c r="C174" s="185"/>
      <c r="D174" s="185"/>
    </row>
    <row r="175" spans="2:4" ht="13.5">
      <c r="B175" s="185"/>
      <c r="C175" s="185"/>
      <c r="D175" s="185"/>
    </row>
    <row r="176" spans="2:4" ht="13.5" customHeight="1">
      <c r="B176" s="185" t="s">
        <v>88</v>
      </c>
      <c r="C176" s="185"/>
      <c r="D176" s="185"/>
    </row>
    <row r="177" spans="2:4" ht="13.5">
      <c r="B177" s="185"/>
      <c r="C177" s="185"/>
      <c r="D177" s="185"/>
    </row>
    <row r="178" spans="2:4" ht="13.5" customHeight="1">
      <c r="B178" s="185" t="s">
        <v>89</v>
      </c>
      <c r="C178" s="185"/>
      <c r="D178" s="185"/>
    </row>
    <row r="179" spans="2:4" ht="13.5">
      <c r="B179" s="185"/>
      <c r="C179" s="185"/>
      <c r="D179" s="185"/>
    </row>
    <row r="180" spans="2:4" ht="13.5">
      <c r="B180" s="185"/>
      <c r="C180" s="185"/>
      <c r="D180" s="185"/>
    </row>
    <row r="181" spans="2:4" ht="13.5">
      <c r="B181" s="185"/>
      <c r="C181" s="185"/>
      <c r="D181" s="185"/>
    </row>
    <row r="182" spans="2:4" ht="13.5">
      <c r="B182" s="185"/>
      <c r="C182" s="185"/>
      <c r="D182" s="185"/>
    </row>
    <row r="183" spans="2:4" ht="13.5">
      <c r="B183" s="185"/>
      <c r="C183" s="185"/>
      <c r="D183" s="185"/>
    </row>
    <row r="184" spans="2:4" ht="13.5">
      <c r="B184" s="185"/>
      <c r="C184" s="185"/>
      <c r="D184" s="185"/>
    </row>
    <row r="185" spans="2:4" ht="13.5">
      <c r="B185" s="185"/>
      <c r="C185" s="185"/>
      <c r="D185" s="185"/>
    </row>
    <row r="186" spans="2:4" ht="13.5">
      <c r="B186" s="185"/>
      <c r="C186" s="185"/>
      <c r="D186" s="185"/>
    </row>
    <row r="187" spans="2:4" ht="13.5">
      <c r="B187" s="185"/>
      <c r="C187" s="185"/>
      <c r="D187" s="185"/>
    </row>
    <row r="188" spans="2:4" ht="13.5">
      <c r="B188" s="185"/>
      <c r="C188" s="185"/>
      <c r="D188" s="185"/>
    </row>
    <row r="189" spans="2:4" ht="13.5">
      <c r="B189" s="185"/>
      <c r="C189" s="185"/>
      <c r="D189" s="185"/>
    </row>
    <row r="190" spans="2:4" ht="13.5">
      <c r="B190" s="185"/>
      <c r="C190" s="185"/>
      <c r="D190" s="185"/>
    </row>
    <row r="191" spans="2:4" ht="13.5">
      <c r="B191" s="185"/>
      <c r="C191" s="185"/>
      <c r="D191" s="185"/>
    </row>
    <row r="192" spans="2:4" ht="13.5">
      <c r="B192" s="185"/>
      <c r="C192" s="185"/>
      <c r="D192" s="185"/>
    </row>
    <row r="193" spans="2:4" ht="13.5" customHeight="1">
      <c r="B193" s="185" t="s">
        <v>90</v>
      </c>
      <c r="C193" s="185"/>
      <c r="D193" s="185"/>
    </row>
    <row r="194" spans="2:4" ht="13.5" customHeight="1">
      <c r="B194" s="185" t="s">
        <v>91</v>
      </c>
      <c r="C194" s="185"/>
      <c r="D194" s="185"/>
    </row>
    <row r="195" spans="2:4" ht="13.5" customHeight="1">
      <c r="B195" s="185" t="s">
        <v>92</v>
      </c>
      <c r="C195" s="185"/>
      <c r="D195" s="185"/>
    </row>
    <row r="196" spans="2:4" ht="13.5" customHeight="1">
      <c r="B196" s="185" t="s">
        <v>93</v>
      </c>
      <c r="C196" s="185"/>
      <c r="D196" s="185"/>
    </row>
    <row r="197" spans="2:4" ht="13.5">
      <c r="B197" s="185"/>
      <c r="C197" s="185"/>
      <c r="D197" s="185"/>
    </row>
    <row r="198" spans="2:4" ht="13.5" customHeight="1">
      <c r="B198" s="185" t="s">
        <v>94</v>
      </c>
      <c r="C198" s="185"/>
      <c r="D198" s="185"/>
    </row>
    <row r="199" spans="2:4" ht="13.5" customHeight="1">
      <c r="B199" s="185" t="s">
        <v>95</v>
      </c>
      <c r="C199" s="185"/>
      <c r="D199" s="185"/>
    </row>
    <row r="200" spans="2:4" ht="13.5" customHeight="1">
      <c r="B200" s="185" t="s">
        <v>96</v>
      </c>
      <c r="C200" s="185"/>
      <c r="D200" s="185"/>
    </row>
    <row r="201" spans="2:4" ht="13.5">
      <c r="B201" s="185"/>
      <c r="C201" s="185"/>
      <c r="D201" s="185"/>
    </row>
    <row r="202" spans="2:4" ht="13.5" customHeight="1">
      <c r="B202" s="186" t="s">
        <v>97</v>
      </c>
      <c r="C202" s="186"/>
      <c r="D202" s="186"/>
    </row>
    <row r="203" spans="2:4" ht="13.5" customHeight="1">
      <c r="B203" s="186" t="s">
        <v>98</v>
      </c>
      <c r="C203" s="186"/>
      <c r="D203" s="186"/>
    </row>
    <row r="204" spans="2:4" ht="13.5">
      <c r="B204" s="185"/>
      <c r="C204" s="185"/>
      <c r="D204" s="185"/>
    </row>
    <row r="205" spans="2:4" ht="13.5" customHeight="1">
      <c r="B205" s="185" t="s">
        <v>99</v>
      </c>
      <c r="C205" s="185"/>
      <c r="D205" s="185"/>
    </row>
    <row r="206" spans="2:4" ht="13.5" customHeight="1">
      <c r="B206" s="185" t="s">
        <v>100</v>
      </c>
      <c r="C206" s="185"/>
      <c r="D206" s="185"/>
    </row>
    <row r="207" spans="2:4" ht="13.5" customHeight="1">
      <c r="B207" s="185" t="s">
        <v>101</v>
      </c>
      <c r="C207" s="185"/>
      <c r="D207" s="185"/>
    </row>
    <row r="208" spans="2:4" ht="13.5" customHeight="1">
      <c r="B208" s="185" t="s">
        <v>102</v>
      </c>
      <c r="C208" s="185"/>
      <c r="D208" s="185"/>
    </row>
    <row r="209" spans="2:4" ht="13.5">
      <c r="B209" s="185"/>
      <c r="C209" s="185"/>
      <c r="D209" s="185"/>
    </row>
    <row r="210" spans="2:4" ht="13.5" customHeight="1">
      <c r="B210" s="186" t="s">
        <v>103</v>
      </c>
      <c r="C210" s="186"/>
      <c r="D210" s="186"/>
    </row>
    <row r="211" spans="2:4" ht="13.5" customHeight="1">
      <c r="B211" s="186" t="s">
        <v>104</v>
      </c>
      <c r="C211" s="186"/>
      <c r="D211" s="186"/>
    </row>
    <row r="212" spans="2:4" ht="13.5">
      <c r="B212" s="185"/>
      <c r="C212" s="185"/>
      <c r="D212" s="185"/>
    </row>
    <row r="213" spans="2:4" ht="13.5">
      <c r="B213" s="185"/>
      <c r="C213" s="185"/>
      <c r="D213" s="185"/>
    </row>
    <row r="214" spans="2:4" ht="13.5">
      <c r="B214" s="185"/>
      <c r="C214" s="185"/>
      <c r="D214" s="185"/>
    </row>
    <row r="215" spans="2:4" ht="13.5">
      <c r="B215" s="185"/>
      <c r="C215" s="185"/>
      <c r="D215" s="185"/>
    </row>
    <row r="216" spans="2:4" ht="13.5">
      <c r="B216" s="185"/>
      <c r="C216" s="185"/>
      <c r="D216" s="185"/>
    </row>
    <row r="217" spans="2:4" ht="13.5">
      <c r="B217" s="185"/>
      <c r="C217" s="185"/>
      <c r="D217" s="185"/>
    </row>
    <row r="218" spans="2:4" ht="13.5">
      <c r="B218" s="185"/>
      <c r="C218" s="185"/>
      <c r="D218" s="185"/>
    </row>
    <row r="219" spans="2:4" ht="13.5">
      <c r="B219" s="185"/>
      <c r="C219" s="185"/>
      <c r="D219" s="185"/>
    </row>
    <row r="220" spans="2:4" ht="13.5">
      <c r="B220" s="185"/>
      <c r="C220" s="185"/>
      <c r="D220" s="185"/>
    </row>
    <row r="221" spans="2:4" ht="13.5">
      <c r="B221" s="185"/>
      <c r="C221" s="185"/>
      <c r="D221" s="185"/>
    </row>
    <row r="222" spans="2:4" ht="13.5">
      <c r="B222" s="185"/>
      <c r="C222" s="185"/>
      <c r="D222" s="185"/>
    </row>
    <row r="223" spans="2:4" ht="13.5">
      <c r="B223" s="185"/>
      <c r="C223" s="185"/>
      <c r="D223" s="185"/>
    </row>
    <row r="224" spans="2:4" ht="13.5">
      <c r="B224" s="185"/>
      <c r="C224" s="185"/>
      <c r="D224" s="185"/>
    </row>
    <row r="225" spans="2:4" ht="13.5">
      <c r="B225" s="185"/>
      <c r="C225" s="185"/>
      <c r="D225" s="185"/>
    </row>
    <row r="226" spans="2:4" ht="13.5">
      <c r="B226" s="185"/>
      <c r="C226" s="185"/>
      <c r="D226" s="185"/>
    </row>
    <row r="227" spans="2:4" ht="13.5">
      <c r="B227" s="185"/>
      <c r="C227" s="185"/>
      <c r="D227" s="185"/>
    </row>
    <row r="228" spans="2:4" ht="13.5">
      <c r="B228" s="185"/>
      <c r="C228" s="185"/>
      <c r="D228" s="185"/>
    </row>
    <row r="229" spans="2:4" ht="13.5">
      <c r="B229" s="185"/>
      <c r="C229" s="185"/>
      <c r="D229" s="185"/>
    </row>
    <row r="230" spans="2:4" ht="13.5">
      <c r="B230" s="185"/>
      <c r="C230" s="185"/>
      <c r="D230" s="185"/>
    </row>
    <row r="231" spans="2:4" ht="13.5">
      <c r="B231" s="185"/>
      <c r="C231" s="185"/>
      <c r="D231" s="185"/>
    </row>
    <row r="232" spans="2:4" ht="13.5">
      <c r="B232" s="185"/>
      <c r="C232" s="185"/>
      <c r="D232" s="185"/>
    </row>
    <row r="233" spans="2:4" ht="13.5">
      <c r="B233" s="185"/>
      <c r="C233" s="185"/>
      <c r="D233" s="185"/>
    </row>
    <row r="234" spans="2:4" ht="13.5">
      <c r="B234" s="185"/>
      <c r="C234" s="185"/>
      <c r="D234" s="185"/>
    </row>
    <row r="235" spans="2:4" ht="13.5">
      <c r="B235" s="185"/>
      <c r="C235" s="185"/>
      <c r="D235" s="185"/>
    </row>
    <row r="236" spans="2:4" ht="13.5">
      <c r="B236" s="185"/>
      <c r="C236" s="185"/>
      <c r="D236" s="185"/>
    </row>
    <row r="237" spans="2:4" ht="13.5">
      <c r="B237" s="185"/>
      <c r="C237" s="185"/>
      <c r="D237" s="185"/>
    </row>
    <row r="238" spans="2:4" ht="13.5">
      <c r="B238" s="185"/>
      <c r="C238" s="185"/>
      <c r="D238" s="185"/>
    </row>
    <row r="239" spans="2:4" ht="13.5">
      <c r="B239" s="185"/>
      <c r="C239" s="185"/>
      <c r="D239" s="185"/>
    </row>
    <row r="240" spans="2:4" ht="13.5" customHeight="1">
      <c r="B240" s="187" t="s">
        <v>105</v>
      </c>
      <c r="C240" s="187"/>
      <c r="D240" s="187"/>
    </row>
    <row r="241" spans="2:4" ht="13.5">
      <c r="B241" s="185"/>
      <c r="C241" s="185"/>
      <c r="D241" s="185"/>
    </row>
    <row r="242" spans="2:4" ht="13.5" customHeight="1">
      <c r="B242" s="185" t="s">
        <v>106</v>
      </c>
      <c r="C242" s="185"/>
      <c r="D242" s="185"/>
    </row>
    <row r="243" spans="2:4" ht="13.5">
      <c r="B243" s="185"/>
      <c r="C243" s="185"/>
      <c r="D243" s="185"/>
    </row>
    <row r="244" spans="2:4" ht="13.5" customHeight="1">
      <c r="B244" s="185" t="s">
        <v>107</v>
      </c>
      <c r="C244" s="185"/>
      <c r="D244" s="185"/>
    </row>
    <row r="245" spans="2:4" ht="13.5" customHeight="1">
      <c r="B245" s="185" t="s">
        <v>108</v>
      </c>
      <c r="C245" s="185"/>
      <c r="D245" s="185"/>
    </row>
    <row r="246" spans="2:4" ht="13.5">
      <c r="B246" s="185"/>
      <c r="C246" s="185"/>
      <c r="D246" s="185"/>
    </row>
    <row r="247" spans="2:4" ht="13.5" customHeight="1">
      <c r="B247" s="185" t="s">
        <v>109</v>
      </c>
      <c r="C247" s="185"/>
      <c r="D247" s="185"/>
    </row>
    <row r="248" spans="2:4" ht="13.5">
      <c r="B248" s="185"/>
      <c r="C248" s="185"/>
      <c r="D248" s="185"/>
    </row>
    <row r="249" spans="2:4" ht="13.5" customHeight="1">
      <c r="B249" s="185" t="s">
        <v>110</v>
      </c>
      <c r="C249" s="185"/>
      <c r="D249" s="185"/>
    </row>
    <row r="250" spans="2:4" ht="13.5" customHeight="1">
      <c r="B250" s="185" t="s">
        <v>111</v>
      </c>
      <c r="C250" s="185"/>
      <c r="D250" s="185"/>
    </row>
    <row r="251" spans="2:4" ht="13.5">
      <c r="B251" s="185"/>
      <c r="C251" s="185"/>
      <c r="D251" s="185"/>
    </row>
    <row r="252" spans="2:4" ht="13.5">
      <c r="B252" s="185"/>
      <c r="C252" s="185"/>
      <c r="D252" s="185"/>
    </row>
    <row r="253" spans="2:4" ht="13.5" customHeight="1">
      <c r="B253" s="185" t="s">
        <v>112</v>
      </c>
      <c r="C253" s="185"/>
      <c r="D253" s="185"/>
    </row>
    <row r="254" spans="2:4" ht="13.5">
      <c r="B254" s="185"/>
      <c r="C254" s="185"/>
      <c r="D254" s="185"/>
    </row>
    <row r="255" spans="2:4" ht="13.5" customHeight="1">
      <c r="B255" s="185" t="s">
        <v>113</v>
      </c>
      <c r="C255" s="185"/>
      <c r="D255" s="185"/>
    </row>
    <row r="256" spans="2:4" ht="13.5">
      <c r="B256" s="185"/>
      <c r="C256" s="185"/>
      <c r="D256" s="185"/>
    </row>
    <row r="257" spans="2:4" ht="13.5">
      <c r="B257" s="185"/>
      <c r="C257" s="185"/>
      <c r="D257" s="185"/>
    </row>
    <row r="258" spans="2:4" ht="13.5">
      <c r="B258" s="185"/>
      <c r="C258" s="185"/>
      <c r="D258" s="185"/>
    </row>
    <row r="259" spans="2:4" ht="13.5">
      <c r="B259" s="185"/>
      <c r="C259" s="185"/>
      <c r="D259" s="185"/>
    </row>
    <row r="260" spans="2:4" ht="13.5">
      <c r="B260" s="185"/>
      <c r="C260" s="185"/>
      <c r="D260" s="185"/>
    </row>
    <row r="261" spans="2:4" ht="13.5">
      <c r="B261" s="185"/>
      <c r="C261" s="185"/>
      <c r="D261" s="185"/>
    </row>
    <row r="262" spans="2:4" ht="13.5">
      <c r="B262" s="185"/>
      <c r="C262" s="185"/>
      <c r="D262" s="185"/>
    </row>
    <row r="263" spans="2:4" ht="13.5">
      <c r="B263" s="185"/>
      <c r="C263" s="185"/>
      <c r="D263" s="185"/>
    </row>
    <row r="264" spans="2:4" ht="13.5">
      <c r="B264" s="185"/>
      <c r="C264" s="185"/>
      <c r="D264" s="185"/>
    </row>
    <row r="265" spans="2:4" ht="13.5">
      <c r="B265" s="185"/>
      <c r="C265" s="185"/>
      <c r="D265" s="185"/>
    </row>
    <row r="266" spans="2:4" ht="13.5">
      <c r="B266" s="185"/>
      <c r="C266" s="185"/>
      <c r="D266" s="185"/>
    </row>
    <row r="267" spans="2:4" ht="13.5">
      <c r="B267" s="185"/>
      <c r="C267" s="185"/>
      <c r="D267" s="185"/>
    </row>
    <row r="268" spans="2:4" ht="13.5">
      <c r="B268" s="185"/>
      <c r="C268" s="185"/>
      <c r="D268" s="185"/>
    </row>
    <row r="269" spans="2:4" ht="13.5">
      <c r="B269" s="185"/>
      <c r="C269" s="185"/>
      <c r="D269" s="185"/>
    </row>
    <row r="270" spans="2:4" ht="13.5">
      <c r="B270" s="185"/>
      <c r="C270" s="185"/>
      <c r="D270" s="185"/>
    </row>
    <row r="271" spans="2:4" ht="13.5">
      <c r="B271" s="185"/>
      <c r="C271" s="185"/>
      <c r="D271" s="185"/>
    </row>
    <row r="272" spans="2:4" ht="13.5" customHeight="1">
      <c r="B272" s="185" t="s">
        <v>114</v>
      </c>
      <c r="C272" s="185"/>
      <c r="D272" s="185"/>
    </row>
    <row r="273" spans="2:4" ht="13.5">
      <c r="B273" s="185"/>
      <c r="C273" s="185"/>
      <c r="D273" s="185"/>
    </row>
    <row r="274" spans="2:4" ht="13.5" customHeight="1">
      <c r="B274" s="185" t="s">
        <v>115</v>
      </c>
      <c r="C274" s="185"/>
      <c r="D274" s="185"/>
    </row>
    <row r="275" spans="2:4" ht="13.5" customHeight="1">
      <c r="B275" s="185" t="s">
        <v>116</v>
      </c>
      <c r="C275" s="185"/>
      <c r="D275" s="185"/>
    </row>
    <row r="276" spans="2:4" ht="13.5" customHeight="1">
      <c r="B276" s="185" t="s">
        <v>117</v>
      </c>
      <c r="C276" s="185"/>
      <c r="D276" s="185"/>
    </row>
    <row r="277" spans="2:4" ht="13.5">
      <c r="B277" s="185"/>
      <c r="C277" s="185"/>
      <c r="D277" s="185"/>
    </row>
    <row r="278" spans="2:4" ht="13.5">
      <c r="B278" s="185"/>
      <c r="C278" s="185"/>
      <c r="D278" s="185"/>
    </row>
    <row r="279" spans="2:4" ht="13.5">
      <c r="B279" s="185"/>
      <c r="C279" s="185"/>
      <c r="D279" s="185"/>
    </row>
    <row r="280" spans="2:4" ht="13.5">
      <c r="B280" s="185"/>
      <c r="C280" s="185"/>
      <c r="D280" s="185"/>
    </row>
    <row r="281" spans="2:4" ht="13.5">
      <c r="B281" s="185"/>
      <c r="C281" s="185"/>
      <c r="D281" s="185"/>
    </row>
    <row r="282" spans="2:4" ht="13.5">
      <c r="B282" s="185"/>
      <c r="C282" s="185"/>
      <c r="D282" s="185"/>
    </row>
    <row r="283" spans="2:4" ht="13.5">
      <c r="B283" s="185"/>
      <c r="C283" s="185"/>
      <c r="D283" s="185"/>
    </row>
    <row r="284" spans="2:4" ht="13.5">
      <c r="B284" s="185"/>
      <c r="C284" s="185"/>
      <c r="D284" s="185"/>
    </row>
    <row r="285" spans="2:4" ht="13.5">
      <c r="B285" s="185"/>
      <c r="C285" s="185"/>
      <c r="D285" s="185"/>
    </row>
    <row r="286" spans="2:4" ht="13.5">
      <c r="B286" s="185"/>
      <c r="C286" s="185"/>
      <c r="D286" s="185"/>
    </row>
    <row r="287" spans="2:4" ht="13.5">
      <c r="B287" s="185"/>
      <c r="C287" s="185"/>
      <c r="D287" s="185"/>
    </row>
    <row r="288" spans="2:4" ht="13.5">
      <c r="B288" s="185"/>
      <c r="C288" s="185"/>
      <c r="D288" s="185"/>
    </row>
    <row r="289" spans="2:4" ht="13.5">
      <c r="B289" s="185"/>
      <c r="C289" s="185"/>
      <c r="D289" s="185"/>
    </row>
    <row r="290" spans="2:4" ht="13.5" customHeight="1">
      <c r="B290" s="185" t="s">
        <v>118</v>
      </c>
      <c r="C290" s="185"/>
      <c r="D290" s="185"/>
    </row>
    <row r="291" spans="2:4" ht="13.5">
      <c r="B291" s="185"/>
      <c r="C291" s="185"/>
      <c r="D291" s="185"/>
    </row>
    <row r="292" spans="2:4" ht="13.5" customHeight="1">
      <c r="B292" s="185" t="s">
        <v>119</v>
      </c>
      <c r="C292" s="185"/>
      <c r="D292" s="185"/>
    </row>
    <row r="293" spans="2:4" ht="13.5" customHeight="1">
      <c r="B293" s="185" t="s">
        <v>120</v>
      </c>
      <c r="C293" s="185"/>
      <c r="D293" s="185"/>
    </row>
    <row r="294" spans="2:4" ht="13.5" customHeight="1">
      <c r="B294" s="185" t="s">
        <v>121</v>
      </c>
      <c r="C294" s="185"/>
      <c r="D294" s="185"/>
    </row>
    <row r="295" spans="2:4" ht="13.5">
      <c r="B295" s="185"/>
      <c r="C295" s="185"/>
      <c r="D295" s="185"/>
    </row>
    <row r="296" spans="2:4" ht="13.5">
      <c r="B296" s="185"/>
      <c r="C296" s="185"/>
      <c r="D296" s="185"/>
    </row>
    <row r="297" spans="2:4" ht="13.5">
      <c r="B297" s="185"/>
      <c r="C297" s="185"/>
      <c r="D297" s="185"/>
    </row>
    <row r="298" spans="2:4" ht="13.5">
      <c r="B298" s="185"/>
      <c r="C298" s="185"/>
      <c r="D298" s="185"/>
    </row>
    <row r="299" spans="2:4" ht="13.5">
      <c r="B299" s="185"/>
      <c r="C299" s="185"/>
      <c r="D299" s="185"/>
    </row>
    <row r="300" spans="2:4" ht="13.5">
      <c r="B300" s="185"/>
      <c r="C300" s="185"/>
      <c r="D300" s="185"/>
    </row>
    <row r="301" spans="2:4" ht="13.5">
      <c r="B301" s="185"/>
      <c r="C301" s="185"/>
      <c r="D301" s="185"/>
    </row>
    <row r="302" spans="2:4" ht="13.5">
      <c r="B302" s="185"/>
      <c r="C302" s="185"/>
      <c r="D302" s="185"/>
    </row>
    <row r="303" spans="2:4" ht="13.5">
      <c r="B303" s="185"/>
      <c r="C303" s="185"/>
      <c r="D303" s="185"/>
    </row>
    <row r="304" spans="2:4" ht="13.5" customHeight="1">
      <c r="B304" s="185" t="s">
        <v>122</v>
      </c>
      <c r="C304" s="185"/>
      <c r="D304" s="185"/>
    </row>
    <row r="305" spans="2:4" ht="13.5">
      <c r="B305" s="185"/>
      <c r="C305" s="185"/>
      <c r="D305" s="185"/>
    </row>
    <row r="306" spans="2:4" ht="13.5" customHeight="1">
      <c r="B306" s="185" t="s">
        <v>123</v>
      </c>
      <c r="C306" s="185"/>
      <c r="D306" s="185"/>
    </row>
    <row r="307" spans="2:4" ht="13.5" customHeight="1">
      <c r="B307" s="185" t="s">
        <v>124</v>
      </c>
      <c r="C307" s="185"/>
      <c r="D307" s="185"/>
    </row>
    <row r="308" spans="2:4" ht="13.5">
      <c r="B308" s="185"/>
      <c r="C308" s="185"/>
      <c r="D308" s="185"/>
    </row>
    <row r="309" spans="2:4" ht="13.5">
      <c r="B309" s="185"/>
      <c r="C309" s="185"/>
      <c r="D309" s="185"/>
    </row>
    <row r="310" spans="2:4" ht="13.5">
      <c r="B310" s="185"/>
      <c r="C310" s="185"/>
      <c r="D310" s="185"/>
    </row>
    <row r="311" spans="2:4" ht="13.5">
      <c r="B311" s="185"/>
      <c r="C311" s="185"/>
      <c r="D311" s="185"/>
    </row>
    <row r="312" spans="2:4" ht="13.5">
      <c r="B312" s="185"/>
      <c r="C312" s="185"/>
      <c r="D312" s="185"/>
    </row>
    <row r="313" spans="2:4" ht="13.5">
      <c r="B313" s="185"/>
      <c r="C313" s="185"/>
      <c r="D313" s="185"/>
    </row>
    <row r="314" spans="2:4" ht="13.5">
      <c r="B314" s="185"/>
      <c r="C314" s="185"/>
      <c r="D314" s="185"/>
    </row>
    <row r="315" spans="2:4" ht="13.5">
      <c r="B315" s="185"/>
      <c r="C315" s="185"/>
      <c r="D315" s="185"/>
    </row>
    <row r="316" spans="2:4" ht="13.5">
      <c r="B316" s="185"/>
      <c r="C316" s="185"/>
      <c r="D316" s="185"/>
    </row>
    <row r="317" spans="2:4" ht="13.5">
      <c r="B317" s="185"/>
      <c r="C317" s="185"/>
      <c r="D317" s="185"/>
    </row>
    <row r="318" spans="2:4" ht="13.5">
      <c r="B318" s="185"/>
      <c r="C318" s="185"/>
      <c r="D318" s="185"/>
    </row>
    <row r="319" spans="2:4" ht="13.5">
      <c r="B319" s="185"/>
      <c r="C319" s="185"/>
      <c r="D319" s="185"/>
    </row>
    <row r="320" spans="2:4" ht="13.5" customHeight="1">
      <c r="B320" s="185" t="s">
        <v>125</v>
      </c>
      <c r="C320" s="185"/>
      <c r="D320" s="185"/>
    </row>
    <row r="321" spans="2:4" ht="13.5">
      <c r="B321" s="185"/>
      <c r="C321" s="185"/>
      <c r="D321" s="185"/>
    </row>
    <row r="322" spans="2:4" ht="13.5">
      <c r="B322" s="185"/>
      <c r="C322" s="185"/>
      <c r="D322" s="185"/>
    </row>
    <row r="323" spans="2:4" ht="13.5">
      <c r="B323" s="185"/>
      <c r="C323" s="185"/>
      <c r="D323" s="185"/>
    </row>
    <row r="324" spans="2:4" ht="13.5">
      <c r="B324" s="185"/>
      <c r="C324" s="185"/>
      <c r="D324" s="185"/>
    </row>
    <row r="325" spans="2:4" ht="13.5">
      <c r="B325" s="185"/>
      <c r="C325" s="185"/>
      <c r="D325" s="185"/>
    </row>
    <row r="326" spans="2:4" ht="13.5">
      <c r="B326" s="185"/>
      <c r="C326" s="185"/>
      <c r="D326" s="185"/>
    </row>
    <row r="327" spans="2:4" ht="13.5">
      <c r="B327" s="185"/>
      <c r="C327" s="185"/>
      <c r="D327" s="185"/>
    </row>
    <row r="328" spans="2:4" ht="13.5">
      <c r="B328" s="185"/>
      <c r="C328" s="185"/>
      <c r="D328" s="185"/>
    </row>
    <row r="329" spans="2:4" ht="13.5">
      <c r="B329" s="185"/>
      <c r="C329" s="185"/>
      <c r="D329" s="185"/>
    </row>
    <row r="330" spans="2:4" ht="13.5">
      <c r="B330" s="185"/>
      <c r="C330" s="185"/>
      <c r="D330" s="185"/>
    </row>
    <row r="331" spans="2:4" ht="13.5">
      <c r="B331" s="185"/>
      <c r="C331" s="185"/>
      <c r="D331" s="185"/>
    </row>
    <row r="332" spans="2:4" ht="13.5">
      <c r="B332" s="185"/>
      <c r="C332" s="185"/>
      <c r="D332" s="185"/>
    </row>
    <row r="333" spans="2:4" ht="13.5" customHeight="1">
      <c r="B333" s="185" t="s">
        <v>126</v>
      </c>
      <c r="C333" s="185"/>
      <c r="D333" s="185"/>
    </row>
    <row r="334" spans="2:4" ht="13.5" customHeight="1">
      <c r="B334" s="185" t="s">
        <v>127</v>
      </c>
      <c r="C334" s="185"/>
      <c r="D334" s="185"/>
    </row>
    <row r="335" spans="2:4" ht="13.5">
      <c r="B335" s="185"/>
      <c r="C335" s="185"/>
      <c r="D335" s="185"/>
    </row>
    <row r="336" spans="2:4" ht="13.5" customHeight="1">
      <c r="B336" s="185" t="s">
        <v>128</v>
      </c>
      <c r="C336" s="185"/>
      <c r="D336" s="185"/>
    </row>
    <row r="337" spans="2:4" ht="13.5">
      <c r="B337" s="185"/>
      <c r="C337" s="185"/>
      <c r="D337" s="185"/>
    </row>
    <row r="338" spans="2:4" ht="13.5" customHeight="1">
      <c r="B338" s="185" t="s">
        <v>129</v>
      </c>
      <c r="C338" s="185"/>
      <c r="D338" s="185"/>
    </row>
    <row r="339" spans="2:4" ht="13.5" customHeight="1">
      <c r="B339" s="185" t="s">
        <v>130</v>
      </c>
      <c r="C339" s="185"/>
      <c r="D339" s="185"/>
    </row>
    <row r="340" spans="2:4" ht="13.5" customHeight="1">
      <c r="B340" s="185" t="s">
        <v>131</v>
      </c>
      <c r="C340" s="185"/>
      <c r="D340" s="185"/>
    </row>
    <row r="341" spans="2:4" ht="13.5">
      <c r="B341" s="185"/>
      <c r="C341" s="185"/>
      <c r="D341" s="185"/>
    </row>
    <row r="342" spans="2:4" ht="13.5" customHeight="1">
      <c r="B342" s="186" t="s">
        <v>132</v>
      </c>
      <c r="C342" s="186"/>
      <c r="D342" s="186"/>
    </row>
    <row r="343" spans="2:4" ht="13.5" customHeight="1">
      <c r="B343" s="186" t="s">
        <v>133</v>
      </c>
      <c r="C343" s="186"/>
      <c r="D343" s="186"/>
    </row>
    <row r="344" spans="2:4" ht="13.5">
      <c r="B344" s="185"/>
      <c r="C344" s="185"/>
      <c r="D344" s="185"/>
    </row>
    <row r="345" spans="2:4" ht="13.5">
      <c r="B345" s="185"/>
      <c r="C345" s="185"/>
      <c r="D345" s="185"/>
    </row>
    <row r="346" spans="2:4" ht="13.5">
      <c r="B346" s="185"/>
      <c r="C346" s="185"/>
      <c r="D346" s="185"/>
    </row>
    <row r="347" spans="2:4" ht="13.5">
      <c r="B347" s="185"/>
      <c r="C347" s="185"/>
      <c r="D347" s="185"/>
    </row>
    <row r="348" spans="2:4" ht="13.5">
      <c r="B348" s="185"/>
      <c r="C348" s="185"/>
      <c r="D348" s="185"/>
    </row>
    <row r="349" spans="2:4" ht="13.5">
      <c r="B349" s="185"/>
      <c r="C349" s="185"/>
      <c r="D349" s="185"/>
    </row>
    <row r="350" spans="2:4" ht="13.5">
      <c r="B350" s="185"/>
      <c r="C350" s="185"/>
      <c r="D350" s="185"/>
    </row>
    <row r="351" spans="2:4" ht="13.5">
      <c r="B351" s="185"/>
      <c r="C351" s="185"/>
      <c r="D351" s="185"/>
    </row>
    <row r="352" spans="2:4" ht="13.5">
      <c r="B352" s="185"/>
      <c r="C352" s="185"/>
      <c r="D352" s="185"/>
    </row>
    <row r="353" spans="2:4" ht="13.5" customHeight="1">
      <c r="B353" s="185" t="s">
        <v>134</v>
      </c>
      <c r="C353" s="185"/>
      <c r="D353" s="185"/>
    </row>
    <row r="354" spans="2:4" ht="13.5">
      <c r="B354" s="185"/>
      <c r="C354" s="185"/>
      <c r="D354" s="185"/>
    </row>
    <row r="355" spans="2:4" ht="13.5" customHeight="1">
      <c r="B355" s="185" t="s">
        <v>135</v>
      </c>
      <c r="C355" s="185"/>
      <c r="D355" s="185"/>
    </row>
    <row r="356" spans="2:4" ht="13.5" customHeight="1">
      <c r="B356" s="185" t="s">
        <v>136</v>
      </c>
      <c r="C356" s="185"/>
      <c r="D356" s="185"/>
    </row>
    <row r="357" spans="2:4" ht="13.5">
      <c r="B357" s="186"/>
      <c r="C357" s="186"/>
      <c r="D357" s="186"/>
    </row>
    <row r="358" spans="2:4" ht="13.5" customHeight="1">
      <c r="B358" s="186" t="s">
        <v>137</v>
      </c>
      <c r="C358" s="186"/>
      <c r="D358" s="186"/>
    </row>
    <row r="359" spans="2:4" ht="13.5" customHeight="1">
      <c r="B359" s="186" t="s">
        <v>138</v>
      </c>
      <c r="C359" s="186"/>
      <c r="D359" s="186"/>
    </row>
    <row r="360" spans="2:4" ht="13.5">
      <c r="B360" s="185"/>
      <c r="C360" s="185"/>
      <c r="D360" s="185"/>
    </row>
    <row r="361" spans="2:4" ht="13.5">
      <c r="B361" s="185"/>
      <c r="C361" s="185"/>
      <c r="D361" s="185"/>
    </row>
    <row r="362" spans="2:4" ht="13.5">
      <c r="B362" s="185"/>
      <c r="C362" s="185"/>
      <c r="D362" s="185"/>
    </row>
    <row r="363" spans="2:4" ht="13.5">
      <c r="B363" s="185"/>
      <c r="C363" s="185"/>
      <c r="D363" s="185"/>
    </row>
    <row r="364" spans="2:4" ht="13.5">
      <c r="B364" s="185"/>
      <c r="C364" s="185"/>
      <c r="D364" s="185"/>
    </row>
    <row r="365" spans="2:4" ht="13.5">
      <c r="B365" s="185"/>
      <c r="C365" s="185"/>
      <c r="D365" s="185"/>
    </row>
    <row r="366" spans="2:4" ht="13.5">
      <c r="B366" s="185"/>
      <c r="C366" s="185"/>
      <c r="D366" s="185"/>
    </row>
    <row r="367" spans="2:4" ht="13.5">
      <c r="B367" s="185"/>
      <c r="C367" s="185"/>
      <c r="D367" s="185"/>
    </row>
    <row r="368" spans="2:4" ht="13.5">
      <c r="B368" s="185"/>
      <c r="C368" s="185"/>
      <c r="D368" s="185"/>
    </row>
    <row r="369" spans="2:4" ht="13.5">
      <c r="B369" s="185"/>
      <c r="C369" s="185"/>
      <c r="D369" s="185"/>
    </row>
    <row r="370" spans="2:4" ht="13.5">
      <c r="B370" s="185"/>
      <c r="C370" s="185"/>
      <c r="D370" s="185"/>
    </row>
    <row r="371" spans="2:4" ht="13.5">
      <c r="B371" s="185"/>
      <c r="C371" s="185"/>
      <c r="D371" s="185"/>
    </row>
    <row r="372" spans="2:4" ht="13.5">
      <c r="B372" s="185"/>
      <c r="C372" s="185"/>
      <c r="D372" s="185"/>
    </row>
    <row r="373" spans="2:4" ht="13.5">
      <c r="B373" s="185"/>
      <c r="C373" s="185"/>
      <c r="D373" s="185"/>
    </row>
    <row r="374" spans="2:4" ht="13.5">
      <c r="B374" s="185"/>
      <c r="C374" s="185"/>
      <c r="D374" s="185"/>
    </row>
    <row r="375" spans="2:4" ht="13.5">
      <c r="B375" s="185"/>
      <c r="C375" s="185"/>
      <c r="D375" s="185"/>
    </row>
    <row r="376" spans="2:4" ht="13.5">
      <c r="B376" s="185"/>
      <c r="C376" s="185"/>
      <c r="D376" s="185"/>
    </row>
    <row r="377" spans="2:4" ht="13.5">
      <c r="B377" s="185"/>
      <c r="C377" s="185"/>
      <c r="D377" s="185"/>
    </row>
    <row r="378" spans="2:4" ht="13.5">
      <c r="B378" s="185"/>
      <c r="C378" s="185"/>
      <c r="D378" s="185"/>
    </row>
    <row r="379" spans="2:4" ht="13.5">
      <c r="B379" s="185"/>
      <c r="C379" s="185"/>
      <c r="D379" s="185"/>
    </row>
    <row r="380" spans="2:4" ht="13.5">
      <c r="B380" s="185"/>
      <c r="C380" s="185"/>
      <c r="D380" s="185"/>
    </row>
    <row r="381" spans="2:4" ht="13.5">
      <c r="B381" s="185"/>
      <c r="C381" s="185"/>
      <c r="D381" s="185"/>
    </row>
    <row r="382" spans="2:4" ht="13.5">
      <c r="B382" s="185"/>
      <c r="C382" s="185"/>
      <c r="D382" s="185"/>
    </row>
    <row r="383" spans="2:4" ht="13.5">
      <c r="B383" s="185"/>
      <c r="C383" s="185"/>
      <c r="D383" s="185"/>
    </row>
    <row r="384" spans="2:4" ht="13.5" customHeight="1">
      <c r="B384" s="185" t="s">
        <v>139</v>
      </c>
      <c r="C384" s="185"/>
      <c r="D384" s="185"/>
    </row>
    <row r="385" spans="2:4" ht="13.5">
      <c r="B385" s="185"/>
      <c r="C385" s="185"/>
      <c r="D385" s="185"/>
    </row>
    <row r="386" spans="2:4" ht="13.5" customHeight="1">
      <c r="B386" s="185" t="s">
        <v>140</v>
      </c>
      <c r="C386" s="185"/>
      <c r="D386" s="185"/>
    </row>
    <row r="387" spans="2:4" ht="13.5" customHeight="1">
      <c r="B387" s="185" t="s">
        <v>141</v>
      </c>
      <c r="C387" s="185"/>
      <c r="D387" s="185"/>
    </row>
    <row r="388" spans="2:4" ht="13.5">
      <c r="B388" s="185"/>
      <c r="C388" s="185"/>
      <c r="D388" s="185"/>
    </row>
    <row r="389" spans="2:4" ht="13.5">
      <c r="B389" s="185"/>
      <c r="C389" s="185"/>
      <c r="D389" s="185"/>
    </row>
    <row r="390" spans="2:4" ht="13.5">
      <c r="B390" s="185"/>
      <c r="C390" s="185"/>
      <c r="D390" s="185"/>
    </row>
    <row r="391" spans="2:4" ht="13.5">
      <c r="B391" s="185"/>
      <c r="C391" s="185"/>
      <c r="D391" s="185"/>
    </row>
    <row r="392" spans="2:4" ht="13.5">
      <c r="B392" s="185"/>
      <c r="C392" s="185"/>
      <c r="D392" s="185"/>
    </row>
    <row r="393" spans="2:4" ht="13.5">
      <c r="B393" s="185"/>
      <c r="C393" s="185"/>
      <c r="D393" s="185"/>
    </row>
    <row r="394" spans="2:4" ht="13.5">
      <c r="B394" s="185"/>
      <c r="C394" s="185"/>
      <c r="D394" s="185"/>
    </row>
    <row r="395" spans="2:4" ht="13.5">
      <c r="B395" s="185"/>
      <c r="C395" s="185"/>
      <c r="D395" s="185"/>
    </row>
    <row r="396" spans="2:4" ht="13.5">
      <c r="B396" s="185"/>
      <c r="C396" s="185"/>
      <c r="D396" s="185"/>
    </row>
    <row r="397" spans="2:4" ht="13.5">
      <c r="B397" s="185"/>
      <c r="C397" s="185"/>
      <c r="D397" s="185"/>
    </row>
    <row r="398" spans="2:4" ht="13.5">
      <c r="B398" s="185"/>
      <c r="C398" s="185"/>
      <c r="D398" s="185"/>
    </row>
    <row r="399" spans="2:4" ht="13.5">
      <c r="B399" s="185"/>
      <c r="C399" s="185"/>
      <c r="D399" s="185"/>
    </row>
    <row r="400" spans="2:4" ht="13.5">
      <c r="B400" s="185"/>
      <c r="C400" s="185"/>
      <c r="D400" s="185"/>
    </row>
    <row r="401" spans="2:4" ht="13.5">
      <c r="B401" s="185"/>
      <c r="C401" s="185"/>
      <c r="D401" s="185"/>
    </row>
    <row r="402" spans="2:4" ht="13.5">
      <c r="B402" s="185"/>
      <c r="C402" s="185"/>
      <c r="D402" s="185"/>
    </row>
    <row r="403" spans="2:4" ht="13.5">
      <c r="B403" s="185"/>
      <c r="C403" s="185"/>
      <c r="D403" s="185"/>
    </row>
    <row r="404" spans="2:4" ht="13.5">
      <c r="B404" s="185"/>
      <c r="C404" s="185"/>
      <c r="D404" s="185"/>
    </row>
    <row r="405" spans="2:4" ht="13.5" customHeight="1">
      <c r="B405" s="185" t="s">
        <v>142</v>
      </c>
      <c r="C405" s="185"/>
      <c r="D405" s="185"/>
    </row>
    <row r="406" spans="2:4" ht="13.5">
      <c r="B406" s="185"/>
      <c r="C406" s="185"/>
      <c r="D406" s="185"/>
    </row>
    <row r="407" spans="2:4" ht="13.5" customHeight="1">
      <c r="B407" s="185" t="s">
        <v>143</v>
      </c>
      <c r="C407" s="185"/>
      <c r="D407" s="185"/>
    </row>
    <row r="408" spans="2:4" ht="13.5" customHeight="1">
      <c r="B408" s="185" t="s">
        <v>144</v>
      </c>
      <c r="C408" s="185"/>
      <c r="D408" s="185"/>
    </row>
    <row r="409" spans="2:4" ht="13.5">
      <c r="B409" s="185"/>
      <c r="C409" s="185"/>
      <c r="D409" s="185"/>
    </row>
    <row r="410" spans="2:4" ht="13.5" customHeight="1">
      <c r="B410" s="185" t="s">
        <v>145</v>
      </c>
      <c r="C410" s="185"/>
      <c r="D410" s="185"/>
    </row>
    <row r="411" spans="2:4" ht="13.5" customHeight="1">
      <c r="B411" s="185" t="s">
        <v>146</v>
      </c>
      <c r="C411" s="185"/>
      <c r="D411" s="185"/>
    </row>
    <row r="412" spans="2:4" ht="13.5" customHeight="1">
      <c r="B412" s="185" t="s">
        <v>147</v>
      </c>
      <c r="C412" s="185"/>
      <c r="D412" s="185"/>
    </row>
    <row r="413" spans="2:4" ht="13.5" customHeight="1">
      <c r="B413" s="185" t="s">
        <v>148</v>
      </c>
      <c r="C413" s="185"/>
      <c r="D413" s="185"/>
    </row>
    <row r="414" spans="2:4" ht="13.5" customHeight="1">
      <c r="B414" s="185" t="s">
        <v>149</v>
      </c>
      <c r="C414" s="185"/>
      <c r="D414" s="185"/>
    </row>
    <row r="415" spans="2:4" ht="13.5" customHeight="1">
      <c r="B415" s="185" t="s">
        <v>150</v>
      </c>
      <c r="C415" s="185"/>
      <c r="D415" s="185"/>
    </row>
    <row r="416" spans="2:4" ht="13.5">
      <c r="B416" s="185"/>
      <c r="C416" s="185"/>
      <c r="D416" s="185"/>
    </row>
    <row r="417" spans="2:4" ht="13.5">
      <c r="B417" s="185"/>
      <c r="C417" s="185"/>
      <c r="D417" s="185"/>
    </row>
    <row r="418" spans="2:4" ht="13.5">
      <c r="B418" s="185"/>
      <c r="C418" s="185"/>
      <c r="D418" s="185"/>
    </row>
    <row r="419" spans="2:4" ht="13.5">
      <c r="B419" s="185"/>
      <c r="C419" s="185"/>
      <c r="D419" s="185"/>
    </row>
    <row r="420" spans="2:4" ht="13.5">
      <c r="B420" s="185"/>
      <c r="C420" s="185"/>
      <c r="D420" s="185"/>
    </row>
    <row r="421" spans="2:4" ht="13.5">
      <c r="B421" s="185"/>
      <c r="C421" s="185"/>
      <c r="D421" s="185"/>
    </row>
    <row r="422" spans="2:4" ht="13.5">
      <c r="B422" s="185"/>
      <c r="C422" s="185"/>
      <c r="D422" s="185"/>
    </row>
    <row r="423" spans="2:4" ht="13.5">
      <c r="B423" s="185"/>
      <c r="C423" s="185"/>
      <c r="D423" s="185"/>
    </row>
    <row r="424" spans="2:4" ht="13.5">
      <c r="B424" s="185"/>
      <c r="C424" s="185"/>
      <c r="D424" s="185"/>
    </row>
    <row r="425" spans="2:4" ht="13.5">
      <c r="B425" s="185"/>
      <c r="C425" s="185"/>
      <c r="D425" s="185"/>
    </row>
    <row r="426" spans="2:4" ht="13.5">
      <c r="B426" s="185"/>
      <c r="C426" s="185"/>
      <c r="D426" s="185"/>
    </row>
    <row r="427" spans="2:4" ht="13.5">
      <c r="B427" s="185"/>
      <c r="C427" s="185"/>
      <c r="D427" s="185"/>
    </row>
    <row r="428" spans="2:4" ht="13.5">
      <c r="B428" s="185"/>
      <c r="C428" s="185"/>
      <c r="D428" s="185"/>
    </row>
    <row r="429" spans="2:4" ht="13.5">
      <c r="B429" s="185"/>
      <c r="C429" s="185"/>
      <c r="D429" s="185"/>
    </row>
    <row r="430" spans="2:4" ht="13.5">
      <c r="B430" s="185"/>
      <c r="C430" s="185"/>
      <c r="D430" s="185"/>
    </row>
    <row r="431" spans="2:4" ht="13.5">
      <c r="B431" s="185"/>
      <c r="C431" s="185"/>
      <c r="D431" s="185"/>
    </row>
    <row r="432" spans="2:4" ht="13.5">
      <c r="B432" s="185"/>
      <c r="C432" s="185"/>
      <c r="D432" s="185"/>
    </row>
    <row r="433" spans="2:4" ht="13.5">
      <c r="B433" s="185"/>
      <c r="C433" s="185"/>
      <c r="D433" s="185"/>
    </row>
    <row r="434" spans="2:4" ht="13.5" customHeight="1">
      <c r="B434" s="185" t="s">
        <v>151</v>
      </c>
      <c r="C434" s="185"/>
      <c r="D434" s="185"/>
    </row>
    <row r="435" spans="2:4" ht="13.5">
      <c r="B435" s="185"/>
      <c r="C435" s="185"/>
      <c r="D435" s="185"/>
    </row>
    <row r="436" spans="2:4" ht="13.5">
      <c r="B436" s="185"/>
      <c r="C436" s="185"/>
      <c r="D436" s="185"/>
    </row>
    <row r="437" spans="2:4" ht="13.5">
      <c r="B437" s="185"/>
      <c r="C437" s="185"/>
      <c r="D437" s="185"/>
    </row>
    <row r="438" spans="2:4" ht="13.5">
      <c r="B438" s="185"/>
      <c r="C438" s="185"/>
      <c r="D438" s="185"/>
    </row>
    <row r="439" spans="2:4" ht="13.5">
      <c r="B439" s="185"/>
      <c r="C439" s="185"/>
      <c r="D439" s="185"/>
    </row>
    <row r="440" spans="2:4" ht="13.5">
      <c r="B440" s="185"/>
      <c r="C440" s="185"/>
      <c r="D440" s="185"/>
    </row>
    <row r="441" spans="2:4" ht="13.5">
      <c r="B441" s="185"/>
      <c r="C441" s="185"/>
      <c r="D441" s="185"/>
    </row>
    <row r="442" spans="2:4" ht="13.5">
      <c r="B442" s="185"/>
      <c r="C442" s="185"/>
      <c r="D442" s="185"/>
    </row>
    <row r="443" spans="2:4" ht="13.5">
      <c r="B443" s="185"/>
      <c r="C443" s="185"/>
      <c r="D443" s="185"/>
    </row>
    <row r="444" spans="2:4" ht="13.5">
      <c r="B444" s="185"/>
      <c r="C444" s="185"/>
      <c r="D444" s="185"/>
    </row>
    <row r="445" spans="2:4" ht="13.5" customHeight="1">
      <c r="B445" s="185" t="s">
        <v>152</v>
      </c>
      <c r="C445" s="185"/>
      <c r="D445" s="185"/>
    </row>
    <row r="446" spans="2:4" ht="13.5">
      <c r="B446" s="185"/>
      <c r="C446" s="185"/>
      <c r="D446" s="185"/>
    </row>
    <row r="447" spans="2:4" ht="13.5" customHeight="1">
      <c r="B447" s="185" t="s">
        <v>153</v>
      </c>
      <c r="C447" s="185"/>
      <c r="D447" s="185"/>
    </row>
    <row r="448" spans="2:4" ht="13.5" customHeight="1">
      <c r="B448" s="185" t="s">
        <v>154</v>
      </c>
      <c r="C448" s="185"/>
      <c r="D448" s="185"/>
    </row>
    <row r="449" spans="2:4" ht="13.5" customHeight="1">
      <c r="B449" s="185" t="s">
        <v>155</v>
      </c>
      <c r="C449" s="185"/>
      <c r="D449" s="185"/>
    </row>
    <row r="450" spans="2:4" ht="13.5">
      <c r="B450" s="185"/>
      <c r="C450" s="185"/>
      <c r="D450" s="185"/>
    </row>
    <row r="451" spans="2:4" ht="13.5" customHeight="1">
      <c r="B451" s="185" t="s">
        <v>156</v>
      </c>
      <c r="C451" s="185"/>
      <c r="D451" s="185"/>
    </row>
    <row r="452" spans="2:4" ht="13.5" customHeight="1">
      <c r="B452" s="185" t="s">
        <v>157</v>
      </c>
      <c r="C452" s="185"/>
      <c r="D452" s="185"/>
    </row>
    <row r="453" spans="2:4" ht="13.5" customHeight="1">
      <c r="B453" s="185" t="s">
        <v>158</v>
      </c>
      <c r="C453" s="185"/>
      <c r="D453" s="185"/>
    </row>
    <row r="454" spans="2:4" ht="13.5" customHeight="1">
      <c r="B454" s="185" t="s">
        <v>159</v>
      </c>
      <c r="C454" s="185"/>
      <c r="D454" s="185"/>
    </row>
    <row r="455" spans="2:4" ht="13.5">
      <c r="B455" s="185"/>
      <c r="C455" s="185"/>
      <c r="D455" s="185"/>
    </row>
    <row r="456" spans="2:4" ht="13.5">
      <c r="B456" s="185"/>
      <c r="C456" s="185"/>
      <c r="D456" s="185"/>
    </row>
    <row r="457" spans="2:4" ht="13.5">
      <c r="B457" s="185"/>
      <c r="C457" s="185"/>
      <c r="D457" s="185"/>
    </row>
    <row r="458" spans="2:4" ht="13.5">
      <c r="B458" s="185"/>
      <c r="C458" s="185"/>
      <c r="D458" s="185"/>
    </row>
    <row r="459" spans="2:4" ht="13.5">
      <c r="B459" s="185"/>
      <c r="C459" s="185"/>
      <c r="D459" s="185"/>
    </row>
    <row r="460" spans="2:4" ht="13.5">
      <c r="B460" s="185"/>
      <c r="C460" s="185"/>
      <c r="D460" s="185"/>
    </row>
    <row r="461" spans="2:4" ht="13.5">
      <c r="B461" s="185"/>
      <c r="C461" s="185"/>
      <c r="D461" s="185"/>
    </row>
    <row r="462" spans="2:4" ht="13.5">
      <c r="B462" s="185"/>
      <c r="C462" s="185"/>
      <c r="D462" s="185"/>
    </row>
    <row r="463" spans="2:4" ht="13.5">
      <c r="B463" s="185"/>
      <c r="C463" s="185"/>
      <c r="D463" s="185"/>
    </row>
    <row r="464" spans="2:4" ht="13.5">
      <c r="B464" s="185"/>
      <c r="C464" s="185"/>
      <c r="D464" s="185"/>
    </row>
    <row r="465" spans="2:4" ht="13.5">
      <c r="B465" s="185"/>
      <c r="C465" s="185"/>
      <c r="D465" s="185"/>
    </row>
    <row r="466" spans="2:4" ht="13.5">
      <c r="B466" s="185"/>
      <c r="C466" s="185"/>
      <c r="D466" s="185"/>
    </row>
    <row r="467" spans="2:4" ht="13.5">
      <c r="B467" s="185"/>
      <c r="C467" s="185"/>
      <c r="D467" s="185"/>
    </row>
    <row r="468" spans="2:4" ht="13.5">
      <c r="B468" s="185"/>
      <c r="C468" s="185"/>
      <c r="D468" s="185"/>
    </row>
    <row r="469" spans="2:4" ht="13.5">
      <c r="B469" s="185"/>
      <c r="C469" s="185"/>
      <c r="D469" s="185"/>
    </row>
    <row r="470" spans="2:4" ht="13.5">
      <c r="B470" s="185"/>
      <c r="C470" s="185"/>
      <c r="D470" s="185"/>
    </row>
    <row r="471" spans="2:4" ht="13.5">
      <c r="B471" s="185"/>
      <c r="C471" s="185"/>
      <c r="D471" s="185"/>
    </row>
    <row r="472" spans="2:4" ht="13.5">
      <c r="B472" s="185"/>
      <c r="C472" s="185"/>
      <c r="D472" s="185"/>
    </row>
    <row r="473" spans="2:4" ht="13.5">
      <c r="B473" s="185"/>
      <c r="C473" s="185"/>
      <c r="D473" s="185"/>
    </row>
    <row r="474" spans="2:4" ht="13.5">
      <c r="B474" s="185"/>
      <c r="C474" s="185"/>
      <c r="D474" s="185"/>
    </row>
    <row r="475" spans="2:4" ht="13.5">
      <c r="B475" s="185"/>
      <c r="C475" s="185"/>
      <c r="D475" s="185"/>
    </row>
    <row r="476" spans="2:4" ht="13.5">
      <c r="B476" s="185"/>
      <c r="C476" s="185"/>
      <c r="D476" s="185"/>
    </row>
    <row r="477" spans="2:4" ht="13.5">
      <c r="B477" s="185"/>
      <c r="C477" s="185"/>
      <c r="D477" s="185"/>
    </row>
    <row r="478" spans="2:4" ht="13.5">
      <c r="B478" s="185"/>
      <c r="C478" s="185"/>
      <c r="D478" s="185"/>
    </row>
    <row r="479" spans="2:4" ht="13.5">
      <c r="B479" s="185"/>
      <c r="C479" s="185"/>
      <c r="D479" s="185"/>
    </row>
    <row r="480" spans="2:4" ht="13.5">
      <c r="B480" s="185"/>
      <c r="C480" s="185"/>
      <c r="D480" s="185"/>
    </row>
    <row r="481" spans="2:4" ht="13.5">
      <c r="B481" s="185"/>
      <c r="C481" s="185"/>
      <c r="D481" s="185"/>
    </row>
    <row r="482" spans="2:4" ht="13.5">
      <c r="B482" s="185"/>
      <c r="C482" s="185"/>
      <c r="D482" s="185"/>
    </row>
    <row r="483" spans="2:4" ht="13.5">
      <c r="B483" s="185"/>
      <c r="C483" s="185"/>
      <c r="D483" s="185"/>
    </row>
    <row r="484" spans="2:4" ht="13.5">
      <c r="B484" s="185"/>
      <c r="C484" s="185"/>
      <c r="D484" s="185"/>
    </row>
    <row r="485" spans="2:4" ht="13.5">
      <c r="B485" s="185"/>
      <c r="C485" s="185"/>
      <c r="D485" s="185"/>
    </row>
    <row r="486" spans="2:4" ht="13.5">
      <c r="B486" s="185"/>
      <c r="C486" s="185"/>
      <c r="D486" s="185"/>
    </row>
    <row r="487" spans="2:4" ht="13.5">
      <c r="B487" s="185"/>
      <c r="C487" s="185"/>
      <c r="D487" s="185"/>
    </row>
    <row r="488" spans="2:4" ht="13.5">
      <c r="B488" s="185"/>
      <c r="C488" s="185"/>
      <c r="D488" s="185"/>
    </row>
    <row r="489" spans="2:4" ht="27">
      <c r="B489" s="185"/>
      <c r="C489" s="17" t="s">
        <v>160</v>
      </c>
      <c r="D489" s="1"/>
    </row>
    <row r="490" spans="2:4" ht="13.5">
      <c r="B490" s="185"/>
      <c r="C490" s="2"/>
      <c r="D490" s="1"/>
    </row>
    <row r="491" spans="2:4" ht="13.5">
      <c r="B491" s="185"/>
      <c r="C491" s="2"/>
      <c r="D491" s="1"/>
    </row>
    <row r="492" spans="2:4" ht="13.5">
      <c r="B492" s="185"/>
      <c r="C492" s="2"/>
      <c r="D492" s="1"/>
    </row>
    <row r="493" spans="2:4" ht="13.5">
      <c r="B493" s="185"/>
      <c r="C493" s="2"/>
      <c r="D493" s="1"/>
    </row>
    <row r="494" spans="2:4" ht="13.5">
      <c r="B494" s="185"/>
      <c r="C494" s="2"/>
      <c r="D494" s="1"/>
    </row>
    <row r="495" spans="2:4" ht="13.5">
      <c r="B495" s="185"/>
      <c r="C495" s="6"/>
      <c r="D495" s="1"/>
    </row>
    <row r="496" spans="2:4" ht="27">
      <c r="B496" s="185"/>
      <c r="C496" s="6" t="s">
        <v>161</v>
      </c>
      <c r="D496" s="1"/>
    </row>
    <row r="497" spans="2:4" ht="13.5">
      <c r="B497" s="185"/>
      <c r="C497" s="185"/>
      <c r="D497" s="185"/>
    </row>
    <row r="498" spans="2:4" ht="13.5" customHeight="1">
      <c r="B498" s="185" t="s">
        <v>162</v>
      </c>
      <c r="C498" s="185"/>
      <c r="D498" s="185"/>
    </row>
    <row r="499" spans="2:4" ht="13.5">
      <c r="B499" s="185"/>
      <c r="C499" s="185"/>
      <c r="D499" s="185"/>
    </row>
    <row r="500" spans="2:4" ht="13.5">
      <c r="B500" s="185"/>
      <c r="C500" s="185"/>
      <c r="D500" s="185"/>
    </row>
    <row r="501" spans="2:4" ht="13.5">
      <c r="B501" s="185"/>
      <c r="C501" s="185"/>
      <c r="D501" s="185"/>
    </row>
    <row r="502" spans="2:4" ht="13.5">
      <c r="B502" s="185"/>
      <c r="C502" s="185"/>
      <c r="D502" s="185"/>
    </row>
    <row r="503" spans="2:4" ht="13.5">
      <c r="B503" s="185"/>
      <c r="C503" s="185"/>
      <c r="D503" s="185"/>
    </row>
    <row r="504" spans="2:4" ht="13.5">
      <c r="B504" s="185"/>
      <c r="C504" s="185"/>
      <c r="D504" s="185"/>
    </row>
    <row r="505" spans="2:4" ht="13.5">
      <c r="B505" s="185"/>
      <c r="C505" s="185"/>
      <c r="D505" s="185"/>
    </row>
    <row r="506" spans="2:4" ht="13.5">
      <c r="B506" s="185"/>
      <c r="C506" s="185"/>
      <c r="D506" s="185"/>
    </row>
    <row r="507" spans="2:4" ht="13.5">
      <c r="B507" s="185"/>
      <c r="C507" s="185"/>
      <c r="D507" s="185"/>
    </row>
    <row r="508" spans="2:4" ht="13.5">
      <c r="B508" s="185"/>
      <c r="C508" s="185"/>
      <c r="D508" s="185"/>
    </row>
    <row r="509" spans="2:4" ht="13.5">
      <c r="B509" s="185"/>
      <c r="C509" s="185"/>
      <c r="D509" s="185"/>
    </row>
    <row r="510" spans="2:4" ht="13.5">
      <c r="B510" s="185"/>
      <c r="C510" s="185"/>
      <c r="D510" s="185"/>
    </row>
    <row r="511" spans="2:4" ht="13.5">
      <c r="B511" s="185"/>
      <c r="C511" s="185"/>
      <c r="D511" s="185"/>
    </row>
    <row r="512" spans="2:4" ht="13.5">
      <c r="B512" s="185"/>
      <c r="C512" s="185"/>
      <c r="D512" s="185"/>
    </row>
    <row r="513" spans="2:4" ht="13.5">
      <c r="B513" s="185"/>
      <c r="C513" s="185"/>
      <c r="D513" s="185"/>
    </row>
    <row r="514" spans="2:4" ht="13.5">
      <c r="B514" s="185"/>
      <c r="C514" s="185"/>
      <c r="D514" s="185"/>
    </row>
    <row r="515" spans="2:4" ht="13.5">
      <c r="B515" s="185"/>
      <c r="C515" s="185"/>
      <c r="D515" s="185"/>
    </row>
    <row r="516" spans="2:4" ht="13.5">
      <c r="B516" s="185"/>
      <c r="C516" s="185"/>
      <c r="D516" s="185"/>
    </row>
    <row r="517" spans="2:4" ht="13.5">
      <c r="B517" s="185"/>
      <c r="C517" s="185"/>
      <c r="D517" s="185"/>
    </row>
    <row r="518" spans="2:4" ht="13.5">
      <c r="B518" s="185"/>
      <c r="C518" s="185"/>
      <c r="D518" s="185"/>
    </row>
    <row r="519" spans="2:4" ht="13.5">
      <c r="B519" s="185"/>
      <c r="C519" s="185"/>
      <c r="D519" s="185"/>
    </row>
    <row r="520" spans="2:4" ht="13.5">
      <c r="B520" s="185"/>
      <c r="C520" s="185"/>
      <c r="D520" s="185"/>
    </row>
    <row r="521" spans="2:4" ht="13.5">
      <c r="B521" s="185"/>
      <c r="C521" s="185"/>
      <c r="D521" s="185"/>
    </row>
    <row r="522" spans="2:4" ht="13.5">
      <c r="B522" s="185"/>
      <c r="C522" s="185"/>
      <c r="D522" s="185"/>
    </row>
    <row r="523" spans="2:4" ht="13.5">
      <c r="B523" s="185"/>
      <c r="C523" s="185"/>
      <c r="D523" s="185"/>
    </row>
    <row r="524" spans="2:4" ht="13.5" customHeight="1">
      <c r="B524" s="185" t="s">
        <v>163</v>
      </c>
      <c r="C524" s="185"/>
      <c r="D524" s="185"/>
    </row>
    <row r="525" spans="2:4" ht="13.5">
      <c r="B525" s="185"/>
      <c r="C525" s="185"/>
      <c r="D525" s="185"/>
    </row>
    <row r="526" spans="2:4" ht="13.5" customHeight="1">
      <c r="B526" s="185" t="s">
        <v>164</v>
      </c>
      <c r="C526" s="185"/>
      <c r="D526" s="185"/>
    </row>
    <row r="527" spans="2:4" ht="13.5" customHeight="1">
      <c r="B527" s="185" t="s">
        <v>165</v>
      </c>
      <c r="C527" s="185"/>
      <c r="D527" s="185"/>
    </row>
    <row r="528" spans="2:4" ht="13.5" customHeight="1">
      <c r="B528" s="185" t="s">
        <v>166</v>
      </c>
      <c r="C528" s="185"/>
      <c r="D528" s="185"/>
    </row>
    <row r="529" spans="2:4" ht="13.5" customHeight="1">
      <c r="B529" s="185" t="s">
        <v>167</v>
      </c>
      <c r="C529" s="185"/>
      <c r="D529" s="185"/>
    </row>
    <row r="530" spans="2:4" ht="13.5">
      <c r="B530" s="185"/>
      <c r="C530" s="185"/>
      <c r="D530" s="185"/>
    </row>
    <row r="531" spans="2:4" ht="13.5" customHeight="1">
      <c r="B531" s="185" t="s">
        <v>151</v>
      </c>
      <c r="C531" s="185"/>
      <c r="D531" s="185"/>
    </row>
    <row r="532" spans="2:4" ht="13.5">
      <c r="B532" s="185"/>
      <c r="C532" s="185"/>
      <c r="D532" s="185"/>
    </row>
    <row r="533" spans="2:4" ht="13.5">
      <c r="B533" s="185"/>
      <c r="C533" s="185"/>
      <c r="D533" s="185"/>
    </row>
    <row r="534" spans="2:4" ht="13.5">
      <c r="B534" s="185"/>
      <c r="C534" s="185"/>
      <c r="D534" s="185"/>
    </row>
    <row r="535" spans="2:4" ht="13.5">
      <c r="B535" s="185"/>
      <c r="C535" s="185"/>
      <c r="D535" s="185"/>
    </row>
    <row r="536" spans="2:4" ht="13.5">
      <c r="B536" s="185"/>
      <c r="C536" s="185"/>
      <c r="D536" s="185"/>
    </row>
    <row r="537" spans="2:4" ht="13.5">
      <c r="B537" s="185"/>
      <c r="C537" s="185"/>
      <c r="D537" s="185"/>
    </row>
    <row r="538" spans="2:4" ht="13.5">
      <c r="B538" s="185"/>
      <c r="C538" s="185"/>
      <c r="D538" s="185"/>
    </row>
    <row r="539" spans="2:4" ht="13.5">
      <c r="B539" s="185"/>
      <c r="C539" s="185"/>
      <c r="D539" s="185"/>
    </row>
    <row r="540" spans="2:4" ht="13.5">
      <c r="B540" s="185"/>
      <c r="C540" s="185"/>
      <c r="D540" s="185"/>
    </row>
    <row r="541" spans="2:4" ht="13.5">
      <c r="B541" s="185"/>
      <c r="C541" s="185"/>
      <c r="D541" s="185"/>
    </row>
    <row r="542" spans="2:4" ht="13.5">
      <c r="B542" s="185"/>
      <c r="C542" s="185"/>
      <c r="D542" s="185"/>
    </row>
    <row r="543" spans="2:4" ht="13.5">
      <c r="B543" s="185"/>
      <c r="C543" s="185"/>
      <c r="D543" s="185"/>
    </row>
    <row r="544" spans="2:4" ht="13.5">
      <c r="B544" s="185"/>
      <c r="C544" s="185"/>
      <c r="D544" s="185"/>
    </row>
    <row r="545" spans="2:4" ht="13.5">
      <c r="B545" s="185"/>
      <c r="C545" s="185"/>
      <c r="D545" s="185"/>
    </row>
    <row r="546" spans="2:4" ht="13.5" customHeight="1">
      <c r="B546" s="185" t="s">
        <v>168</v>
      </c>
      <c r="C546" s="185"/>
      <c r="D546" s="185"/>
    </row>
    <row r="547" spans="2:4" ht="13.5" customHeight="1">
      <c r="B547" s="185" t="s">
        <v>169</v>
      </c>
      <c r="C547" s="185"/>
      <c r="D547" s="185"/>
    </row>
    <row r="548" spans="2:4" ht="13.5" customHeight="1">
      <c r="B548" s="185" t="s">
        <v>170</v>
      </c>
      <c r="C548" s="185"/>
      <c r="D548" s="185"/>
    </row>
    <row r="549" spans="2:4" ht="13.5" customHeight="1">
      <c r="B549" s="185" t="s">
        <v>171</v>
      </c>
      <c r="C549" s="185"/>
      <c r="D549" s="185"/>
    </row>
    <row r="550" spans="2:4" ht="13.5">
      <c r="B550" s="185"/>
      <c r="C550" s="185"/>
      <c r="D550" s="185"/>
    </row>
    <row r="551" spans="2:4" ht="13.5" customHeight="1">
      <c r="B551" s="185" t="s">
        <v>172</v>
      </c>
      <c r="C551" s="185"/>
      <c r="D551" s="185"/>
    </row>
    <row r="552" spans="2:4" ht="13.5" customHeight="1">
      <c r="B552" s="185" t="s">
        <v>173</v>
      </c>
      <c r="C552" s="185"/>
      <c r="D552" s="185"/>
    </row>
    <row r="553" spans="2:4" ht="13.5">
      <c r="B553" s="185"/>
      <c r="C553" s="185"/>
      <c r="D553" s="185"/>
    </row>
    <row r="554" spans="2:4" ht="13.5" customHeight="1">
      <c r="B554" s="185" t="s">
        <v>168</v>
      </c>
      <c r="C554" s="185"/>
      <c r="D554" s="185"/>
    </row>
    <row r="555" spans="2:4" ht="13.5" customHeight="1">
      <c r="B555" s="185" t="s">
        <v>174</v>
      </c>
      <c r="C555" s="185"/>
      <c r="D555" s="185"/>
    </row>
    <row r="556" spans="2:4" ht="13.5" customHeight="1">
      <c r="B556" s="185" t="s">
        <v>175</v>
      </c>
      <c r="C556" s="185"/>
      <c r="D556" s="185"/>
    </row>
    <row r="557" spans="2:4" ht="13.5" customHeight="1">
      <c r="B557" s="185" t="s">
        <v>171</v>
      </c>
      <c r="C557" s="185"/>
      <c r="D557" s="185"/>
    </row>
    <row r="558" spans="2:4" ht="13.5" customHeight="1">
      <c r="B558" s="185" t="s">
        <v>176</v>
      </c>
      <c r="C558" s="185"/>
      <c r="D558" s="185"/>
    </row>
    <row r="559" spans="2:4" ht="13.5">
      <c r="B559" s="185"/>
      <c r="C559" s="185"/>
      <c r="D559" s="185"/>
    </row>
    <row r="560" spans="2:4" ht="13.5">
      <c r="B560" s="185"/>
      <c r="C560" s="185"/>
      <c r="D560" s="185"/>
    </row>
    <row r="561" spans="2:4" ht="13.5" customHeight="1">
      <c r="B561" s="185" t="s">
        <v>177</v>
      </c>
      <c r="C561" s="185"/>
      <c r="D561" s="185"/>
    </row>
    <row r="562" spans="2:4" ht="13.5">
      <c r="B562" s="185"/>
      <c r="C562" s="185"/>
      <c r="D562" s="185"/>
    </row>
    <row r="563" spans="2:4" ht="13.5">
      <c r="B563" s="185"/>
      <c r="C563" s="185"/>
      <c r="D563" s="185"/>
    </row>
    <row r="564" spans="2:4" ht="13.5">
      <c r="B564" s="185"/>
      <c r="C564" s="185"/>
      <c r="D564" s="185"/>
    </row>
    <row r="565" spans="2:4" ht="13.5">
      <c r="B565" s="185"/>
      <c r="C565" s="185"/>
      <c r="D565" s="185"/>
    </row>
    <row r="566" spans="2:4" ht="13.5">
      <c r="B566" s="185"/>
      <c r="C566" s="185"/>
      <c r="D566" s="185"/>
    </row>
    <row r="567" spans="2:4" ht="13.5">
      <c r="B567" s="185"/>
      <c r="C567" s="185"/>
      <c r="D567" s="185"/>
    </row>
    <row r="568" spans="2:4" ht="13.5">
      <c r="B568" s="185"/>
      <c r="C568" s="185"/>
      <c r="D568" s="185"/>
    </row>
    <row r="569" spans="2:4" ht="13.5">
      <c r="B569" s="185"/>
      <c r="C569" s="185"/>
      <c r="D569" s="185"/>
    </row>
    <row r="570" spans="2:4" ht="13.5">
      <c r="B570" s="185"/>
      <c r="C570" s="185"/>
      <c r="D570" s="185"/>
    </row>
    <row r="571" spans="2:4" ht="13.5">
      <c r="B571" s="185"/>
      <c r="C571" s="185"/>
      <c r="D571" s="185"/>
    </row>
    <row r="572" spans="2:4" ht="13.5">
      <c r="B572" s="185"/>
      <c r="C572" s="185"/>
      <c r="D572" s="185"/>
    </row>
    <row r="573" spans="2:4" ht="13.5">
      <c r="B573" s="185"/>
      <c r="C573" s="185"/>
      <c r="D573" s="185"/>
    </row>
    <row r="574" spans="2:4" ht="13.5">
      <c r="B574" s="185"/>
      <c r="C574" s="185"/>
      <c r="D574" s="185"/>
    </row>
    <row r="575" spans="2:4" ht="13.5">
      <c r="B575" s="185"/>
      <c r="C575" s="185"/>
      <c r="D575" s="185"/>
    </row>
    <row r="576" spans="2:4" ht="13.5">
      <c r="B576" s="185"/>
      <c r="C576" s="185"/>
      <c r="D576" s="185"/>
    </row>
    <row r="577" spans="2:4" ht="13.5">
      <c r="B577" s="185"/>
      <c r="C577" s="185"/>
      <c r="D577" s="185"/>
    </row>
    <row r="578" spans="2:4" ht="13.5">
      <c r="B578" s="185"/>
      <c r="C578" s="185"/>
      <c r="D578" s="185"/>
    </row>
    <row r="579" spans="2:4" ht="13.5">
      <c r="B579" s="185"/>
      <c r="C579" s="185"/>
      <c r="D579" s="185"/>
    </row>
    <row r="580" spans="2:4" ht="13.5">
      <c r="B580" s="185"/>
      <c r="C580" s="185"/>
      <c r="D580" s="185"/>
    </row>
    <row r="581" spans="2:4" ht="13.5">
      <c r="B581" s="185"/>
      <c r="C581" s="185"/>
      <c r="D581" s="185"/>
    </row>
    <row r="582" spans="2:4" ht="13.5" customHeight="1">
      <c r="B582" s="185" t="s">
        <v>178</v>
      </c>
      <c r="C582" s="185"/>
      <c r="D582" s="185"/>
    </row>
    <row r="583" spans="2:4" ht="13.5">
      <c r="B583" s="185"/>
      <c r="C583" s="185"/>
      <c r="D583" s="185"/>
    </row>
    <row r="584" spans="2:4" ht="13.5" customHeight="1">
      <c r="B584" s="185" t="s">
        <v>179</v>
      </c>
      <c r="C584" s="185"/>
      <c r="D584" s="185"/>
    </row>
    <row r="585" spans="2:4" ht="13.5" customHeight="1">
      <c r="B585" s="185" t="s">
        <v>180</v>
      </c>
      <c r="C585" s="185"/>
      <c r="D585" s="185"/>
    </row>
    <row r="586" spans="2:4" ht="13.5" customHeight="1">
      <c r="B586" s="185" t="s">
        <v>181</v>
      </c>
      <c r="C586" s="185"/>
      <c r="D586" s="185"/>
    </row>
    <row r="587" spans="2:4" ht="13.5" customHeight="1">
      <c r="B587" s="185" t="s">
        <v>182</v>
      </c>
      <c r="C587" s="185"/>
      <c r="D587" s="185"/>
    </row>
    <row r="588" spans="2:4" ht="13.5" customHeight="1">
      <c r="B588" s="185" t="s">
        <v>171</v>
      </c>
      <c r="C588" s="185"/>
      <c r="D588" s="185"/>
    </row>
    <row r="589" spans="2:4" ht="13.5">
      <c r="B589" s="185"/>
      <c r="C589" s="185"/>
      <c r="D589" s="185"/>
    </row>
    <row r="590" spans="2:4" ht="13.5">
      <c r="B590" s="185"/>
      <c r="C590" s="185"/>
      <c r="D590" s="185"/>
    </row>
    <row r="591" spans="2:4" ht="13.5">
      <c r="B591" s="185"/>
      <c r="C591" s="185"/>
      <c r="D591" s="185"/>
    </row>
    <row r="592" spans="2:4" ht="13.5">
      <c r="B592" s="185"/>
      <c r="C592" s="185"/>
      <c r="D592" s="185"/>
    </row>
    <row r="593" spans="2:4" ht="13.5">
      <c r="B593" s="185"/>
      <c r="C593" s="185"/>
      <c r="D593" s="185"/>
    </row>
    <row r="594" spans="2:4" ht="13.5">
      <c r="B594" s="185"/>
      <c r="C594" s="185"/>
      <c r="D594" s="185"/>
    </row>
    <row r="595" spans="2:4" ht="13.5">
      <c r="B595" s="185"/>
      <c r="C595" s="185"/>
      <c r="D595" s="185"/>
    </row>
    <row r="596" spans="2:4" ht="13.5">
      <c r="B596" s="185"/>
      <c r="C596" s="185"/>
      <c r="D596" s="185"/>
    </row>
    <row r="597" spans="2:4" ht="13.5">
      <c r="B597" s="185"/>
      <c r="C597" s="185"/>
      <c r="D597" s="185"/>
    </row>
    <row r="598" spans="2:4" ht="13.5">
      <c r="B598" s="185"/>
      <c r="C598" s="185"/>
      <c r="D598" s="185"/>
    </row>
    <row r="599" spans="2:4" ht="13.5" customHeight="1">
      <c r="B599" s="185" t="s">
        <v>183</v>
      </c>
      <c r="C599" s="185"/>
      <c r="D599" s="185"/>
    </row>
    <row r="600" spans="2:4" ht="13.5">
      <c r="B600" s="185"/>
      <c r="C600" s="185"/>
      <c r="D600" s="185"/>
    </row>
    <row r="601" spans="2:4" ht="13.5">
      <c r="B601" s="185"/>
      <c r="C601" s="185"/>
      <c r="D601" s="185"/>
    </row>
    <row r="602" spans="2:4" ht="13.5">
      <c r="B602" s="185"/>
      <c r="C602" s="185"/>
      <c r="D602" s="185"/>
    </row>
    <row r="603" spans="2:4" ht="13.5">
      <c r="B603" s="185"/>
      <c r="C603" s="185"/>
      <c r="D603" s="185"/>
    </row>
    <row r="604" spans="2:4" ht="13.5">
      <c r="B604" s="185"/>
      <c r="C604" s="185"/>
      <c r="D604" s="185"/>
    </row>
    <row r="605" spans="2:4" ht="13.5">
      <c r="B605" s="185"/>
      <c r="C605" s="185"/>
      <c r="D605" s="185"/>
    </row>
    <row r="606" spans="2:4" ht="13.5">
      <c r="B606" s="185"/>
      <c r="C606" s="185"/>
      <c r="D606" s="185"/>
    </row>
    <row r="607" spans="2:4" ht="13.5">
      <c r="B607" s="185"/>
      <c r="C607" s="185"/>
      <c r="D607" s="185"/>
    </row>
    <row r="608" spans="2:4" ht="13.5">
      <c r="B608" s="185"/>
      <c r="C608" s="185"/>
      <c r="D608" s="185"/>
    </row>
    <row r="609" spans="2:4" ht="13.5">
      <c r="B609" s="185"/>
      <c r="C609" s="185"/>
      <c r="D609" s="185"/>
    </row>
    <row r="610" spans="2:4" ht="13.5">
      <c r="B610" s="185"/>
      <c r="C610" s="185"/>
      <c r="D610" s="185"/>
    </row>
    <row r="611" spans="2:4" ht="13.5" customHeight="1">
      <c r="B611" s="185" t="s">
        <v>184</v>
      </c>
      <c r="C611" s="185"/>
      <c r="D611" s="185"/>
    </row>
    <row r="612" spans="2:4" ht="13.5" customHeight="1">
      <c r="B612" s="185" t="s">
        <v>185</v>
      </c>
      <c r="C612" s="185"/>
      <c r="D612" s="185"/>
    </row>
    <row r="613" spans="2:4" ht="13.5" customHeight="1">
      <c r="B613" s="185" t="s">
        <v>186</v>
      </c>
      <c r="C613" s="185"/>
      <c r="D613" s="185"/>
    </row>
    <row r="614" spans="2:4" ht="13.5" customHeight="1">
      <c r="B614" s="185" t="s">
        <v>187</v>
      </c>
      <c r="C614" s="185"/>
      <c r="D614" s="185"/>
    </row>
    <row r="615" spans="2:4" ht="13.5" customHeight="1">
      <c r="B615" s="185" t="s">
        <v>188</v>
      </c>
      <c r="C615" s="185"/>
      <c r="D615" s="185"/>
    </row>
    <row r="616" spans="2:4" ht="13.5" customHeight="1">
      <c r="B616" s="185" t="s">
        <v>171</v>
      </c>
      <c r="C616" s="185"/>
      <c r="D616" s="185"/>
    </row>
    <row r="617" spans="2:4" ht="13.5">
      <c r="B617" s="185"/>
      <c r="C617" s="185"/>
      <c r="D617" s="185"/>
    </row>
    <row r="618" spans="2:4" ht="13.5">
      <c r="B618" s="185"/>
      <c r="C618" s="185"/>
      <c r="D618" s="185"/>
    </row>
    <row r="619" spans="2:4" ht="13.5">
      <c r="B619" s="185"/>
      <c r="C619" s="185"/>
      <c r="D619" s="185"/>
    </row>
    <row r="620" spans="2:4" ht="13.5">
      <c r="B620" s="185"/>
      <c r="C620" s="185"/>
      <c r="D620" s="185"/>
    </row>
    <row r="621" spans="2:4" ht="13.5">
      <c r="B621" s="185"/>
      <c r="C621" s="185"/>
      <c r="D621" s="185"/>
    </row>
    <row r="622" spans="2:4" ht="13.5">
      <c r="B622" s="185"/>
      <c r="C622" s="185"/>
      <c r="D622" s="185"/>
    </row>
    <row r="623" spans="2:4" ht="13.5">
      <c r="B623" s="185"/>
      <c r="C623" s="185"/>
      <c r="D623" s="185"/>
    </row>
    <row r="624" spans="2:4" ht="13.5">
      <c r="B624" s="185"/>
      <c r="C624" s="185"/>
      <c r="D624" s="185"/>
    </row>
    <row r="625" spans="2:4" ht="13.5">
      <c r="B625" s="185"/>
      <c r="C625" s="185"/>
      <c r="D625" s="185"/>
    </row>
    <row r="626" spans="2:4" ht="13.5">
      <c r="B626" s="185"/>
      <c r="C626" s="185"/>
      <c r="D626" s="185"/>
    </row>
    <row r="627" spans="2:4" ht="13.5">
      <c r="B627" s="185"/>
      <c r="C627" s="185"/>
      <c r="D627" s="185"/>
    </row>
    <row r="628" spans="2:4" ht="13.5">
      <c r="B628" s="185"/>
      <c r="C628" s="185"/>
      <c r="D628" s="185"/>
    </row>
    <row r="629" spans="2:4" ht="13.5">
      <c r="B629" s="185"/>
      <c r="C629" s="185"/>
      <c r="D629" s="185"/>
    </row>
    <row r="630" spans="2:4" ht="13.5">
      <c r="B630" s="185"/>
      <c r="C630" s="185"/>
      <c r="D630" s="185"/>
    </row>
    <row r="631" spans="2:4" ht="13.5">
      <c r="B631" s="185"/>
      <c r="C631" s="185"/>
      <c r="D631" s="185"/>
    </row>
    <row r="632" spans="2:4" ht="13.5">
      <c r="B632" s="185"/>
      <c r="C632" s="185"/>
      <c r="D632" s="185"/>
    </row>
    <row r="633" spans="2:4" ht="13.5">
      <c r="B633" s="185"/>
      <c r="C633" s="185"/>
      <c r="D633" s="185"/>
    </row>
    <row r="634" spans="2:4" ht="13.5">
      <c r="B634" s="185"/>
      <c r="C634" s="185"/>
      <c r="D634" s="185"/>
    </row>
    <row r="635" spans="2:4" ht="27" customHeight="1">
      <c r="B635" s="185" t="s">
        <v>189</v>
      </c>
      <c r="C635" s="185"/>
      <c r="D635" s="185"/>
    </row>
    <row r="636" spans="2:4" ht="13.5">
      <c r="B636" s="185"/>
      <c r="C636" s="185"/>
      <c r="D636" s="185"/>
    </row>
    <row r="637" spans="2:4" ht="13.5" customHeight="1">
      <c r="B637" s="185" t="s">
        <v>190</v>
      </c>
      <c r="C637" s="185"/>
      <c r="D637" s="185"/>
    </row>
    <row r="638" spans="2:4" ht="13.5">
      <c r="B638" s="185"/>
      <c r="C638" s="185"/>
      <c r="D638" s="185"/>
    </row>
    <row r="639" spans="2:4" ht="13.5">
      <c r="B639" s="185"/>
      <c r="C639" s="185"/>
      <c r="D639" s="185"/>
    </row>
    <row r="640" spans="2:4" ht="13.5">
      <c r="B640" s="185"/>
      <c r="C640" s="185"/>
      <c r="D640" s="185"/>
    </row>
    <row r="641" spans="2:4" ht="13.5">
      <c r="B641" s="185"/>
      <c r="C641" s="185"/>
      <c r="D641" s="185"/>
    </row>
    <row r="642" spans="2:4" ht="13.5">
      <c r="B642" s="185"/>
      <c r="C642" s="185"/>
      <c r="D642" s="185"/>
    </row>
    <row r="643" spans="2:4" ht="13.5">
      <c r="B643" s="185"/>
      <c r="C643" s="185"/>
      <c r="D643" s="185"/>
    </row>
    <row r="644" spans="2:4" ht="13.5">
      <c r="B644" s="185"/>
      <c r="C644" s="185"/>
      <c r="D644" s="185"/>
    </row>
    <row r="645" spans="2:4" ht="13.5">
      <c r="B645" s="185"/>
      <c r="C645" s="185"/>
      <c r="D645" s="185"/>
    </row>
    <row r="646" spans="2:4" ht="13.5" customHeight="1">
      <c r="B646" s="185" t="s">
        <v>191</v>
      </c>
      <c r="C646" s="185"/>
      <c r="D646" s="185"/>
    </row>
    <row r="647" spans="2:4" ht="13.5">
      <c r="B647" s="185"/>
      <c r="C647" s="185"/>
      <c r="D647" s="185"/>
    </row>
    <row r="648" spans="2:4" ht="13.5" customHeight="1">
      <c r="B648" s="185" t="s">
        <v>188</v>
      </c>
      <c r="C648" s="185"/>
      <c r="D648" s="185"/>
    </row>
    <row r="649" spans="2:4" ht="13.5" customHeight="1">
      <c r="B649" s="185" t="s">
        <v>171</v>
      </c>
      <c r="C649" s="185"/>
      <c r="D649" s="185"/>
    </row>
    <row r="650" spans="2:4" ht="13.5">
      <c r="B650" s="185"/>
      <c r="C650" s="185"/>
      <c r="D650" s="185"/>
    </row>
    <row r="651" spans="2:4" ht="13.5" customHeight="1">
      <c r="B651" s="185" t="s">
        <v>192</v>
      </c>
      <c r="C651" s="185"/>
      <c r="D651" s="185"/>
    </row>
    <row r="652" spans="2:4" ht="13.5">
      <c r="B652" s="185"/>
      <c r="C652" s="185"/>
      <c r="D652" s="185"/>
    </row>
    <row r="653" spans="2:4" ht="13.5" customHeight="1">
      <c r="B653" s="185" t="s">
        <v>193</v>
      </c>
      <c r="C653" s="185"/>
      <c r="D653" s="185"/>
    </row>
    <row r="654" spans="2:4" ht="13.5">
      <c r="B654" s="185"/>
      <c r="C654" s="185"/>
      <c r="D654" s="185"/>
    </row>
    <row r="655" spans="2:4" ht="13.5" customHeight="1">
      <c r="B655" s="185" t="s">
        <v>194</v>
      </c>
      <c r="C655" s="185"/>
      <c r="D655" s="185"/>
    </row>
    <row r="656" spans="2:4" ht="13.5">
      <c r="B656" s="185"/>
      <c r="C656" s="185"/>
      <c r="D656" s="185"/>
    </row>
    <row r="657" spans="2:4" ht="13.5" customHeight="1">
      <c r="B657" s="185" t="s">
        <v>195</v>
      </c>
      <c r="C657" s="185"/>
      <c r="D657" s="185"/>
    </row>
    <row r="658" spans="2:4" ht="13.5">
      <c r="B658" s="185"/>
      <c r="C658" s="185"/>
      <c r="D658" s="185"/>
    </row>
    <row r="659" spans="2:4" ht="13.5">
      <c r="B659" s="185"/>
      <c r="C659" s="185"/>
      <c r="D659" s="185"/>
    </row>
    <row r="660" spans="2:4" ht="13.5">
      <c r="B660" s="185"/>
      <c r="C660" s="185"/>
      <c r="D660" s="185"/>
    </row>
    <row r="661" spans="2:4" ht="13.5">
      <c r="B661" s="185"/>
      <c r="C661" s="185"/>
      <c r="D661" s="185"/>
    </row>
    <row r="662" spans="2:4" ht="13.5">
      <c r="B662" s="185"/>
      <c r="C662" s="185"/>
      <c r="D662" s="185"/>
    </row>
    <row r="663" spans="2:4" ht="13.5">
      <c r="B663" s="185"/>
      <c r="C663" s="185"/>
      <c r="D663" s="185"/>
    </row>
    <row r="664" spans="2:4" ht="13.5">
      <c r="B664" s="185"/>
      <c r="C664" s="185"/>
      <c r="D664" s="185"/>
    </row>
    <row r="665" spans="2:4" ht="13.5">
      <c r="B665" s="185"/>
      <c r="C665" s="185"/>
      <c r="D665" s="185"/>
    </row>
    <row r="666" spans="2:4" ht="13.5">
      <c r="B666" s="185"/>
      <c r="C666" s="185"/>
      <c r="D666" s="185"/>
    </row>
    <row r="667" spans="2:4" ht="13.5">
      <c r="B667" s="185"/>
      <c r="C667" s="185"/>
      <c r="D667" s="185"/>
    </row>
    <row r="668" spans="2:4" ht="13.5">
      <c r="B668" s="185"/>
      <c r="C668" s="185"/>
      <c r="D668" s="185"/>
    </row>
    <row r="669" spans="2:4" ht="13.5">
      <c r="B669" s="185"/>
      <c r="C669" s="185"/>
      <c r="D669" s="185"/>
    </row>
    <row r="670" spans="2:4" ht="13.5">
      <c r="B670" s="185"/>
      <c r="C670" s="185"/>
      <c r="D670" s="185"/>
    </row>
    <row r="671" spans="2:4" ht="13.5">
      <c r="B671" s="185"/>
      <c r="C671" s="185"/>
      <c r="D671" s="185"/>
    </row>
    <row r="672" spans="2:4" ht="13.5">
      <c r="B672" s="185"/>
      <c r="C672" s="185"/>
      <c r="D672" s="185"/>
    </row>
    <row r="673" spans="2:4" ht="13.5">
      <c r="B673" s="185"/>
      <c r="C673" s="185"/>
      <c r="D673" s="185"/>
    </row>
    <row r="674" spans="2:4" ht="13.5">
      <c r="B674" s="185"/>
      <c r="C674" s="185"/>
      <c r="D674" s="185"/>
    </row>
    <row r="675" spans="2:4" ht="13.5">
      <c r="B675" s="185"/>
      <c r="C675" s="185"/>
      <c r="D675" s="185"/>
    </row>
    <row r="676" spans="2:4" ht="13.5">
      <c r="B676" s="185"/>
      <c r="C676" s="185"/>
      <c r="D676" s="185"/>
    </row>
    <row r="677" spans="2:4" ht="13.5">
      <c r="B677" s="185"/>
      <c r="C677" s="185"/>
      <c r="D677" s="185"/>
    </row>
    <row r="678" spans="2:4" ht="13.5">
      <c r="B678" s="185"/>
      <c r="C678" s="185"/>
      <c r="D678" s="185"/>
    </row>
    <row r="679" spans="2:4" ht="13.5">
      <c r="B679" s="185"/>
      <c r="C679" s="185"/>
      <c r="D679" s="185"/>
    </row>
    <row r="680" spans="2:4" ht="13.5">
      <c r="B680" s="185"/>
      <c r="C680" s="185"/>
      <c r="D680" s="185"/>
    </row>
    <row r="681" spans="2:4" ht="13.5">
      <c r="B681" s="185"/>
      <c r="C681" s="185"/>
      <c r="D681" s="185"/>
    </row>
    <row r="682" spans="2:4" ht="13.5">
      <c r="B682" s="185"/>
      <c r="C682" s="185"/>
      <c r="D682" s="185"/>
    </row>
    <row r="683" spans="2:4" ht="13.5" customHeight="1">
      <c r="B683" s="185" t="s">
        <v>196</v>
      </c>
      <c r="C683" s="185"/>
      <c r="D683" s="185"/>
    </row>
    <row r="684" spans="2:4" ht="13.5">
      <c r="B684" s="185"/>
      <c r="C684" s="185"/>
      <c r="D684" s="185"/>
    </row>
    <row r="685" spans="1:4" ht="13.5">
      <c r="A685" s="18"/>
      <c r="B685" s="19" t="s">
        <v>197</v>
      </c>
      <c r="C685" s="1"/>
      <c r="D685" s="1"/>
    </row>
    <row r="688" ht="13.5">
      <c r="B688" s="20" t="s">
        <v>198</v>
      </c>
    </row>
  </sheetData>
  <mergeCells count="639">
    <mergeCell ref="B489:B496"/>
    <mergeCell ref="B2:D2"/>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67:D67"/>
    <mergeCell ref="B68:D68"/>
    <mergeCell ref="B27:B30"/>
    <mergeCell ref="C27:C30"/>
    <mergeCell ref="B32:B34"/>
    <mergeCell ref="B36:B49"/>
    <mergeCell ref="C36:C49"/>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69:D169"/>
    <mergeCell ref="B170:D170"/>
    <mergeCell ref="B171:D171"/>
    <mergeCell ref="B172:D172"/>
    <mergeCell ref="B173:D173"/>
    <mergeCell ref="B174:D174"/>
    <mergeCell ref="B175:D175"/>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B211:D211"/>
    <mergeCell ref="B212:D212"/>
    <mergeCell ref="B213:D213"/>
    <mergeCell ref="B214:D214"/>
    <mergeCell ref="B215:D215"/>
    <mergeCell ref="B216:D216"/>
    <mergeCell ref="B217:D217"/>
    <mergeCell ref="B218:D218"/>
    <mergeCell ref="B219:D219"/>
    <mergeCell ref="B220:D220"/>
    <mergeCell ref="B221:D221"/>
    <mergeCell ref="B222:D222"/>
    <mergeCell ref="B223:D223"/>
    <mergeCell ref="B224:D224"/>
    <mergeCell ref="B225:D225"/>
    <mergeCell ref="B226:D226"/>
    <mergeCell ref="B227:D227"/>
    <mergeCell ref="B228:D228"/>
    <mergeCell ref="B229:D229"/>
    <mergeCell ref="B230:D230"/>
    <mergeCell ref="B231:D231"/>
    <mergeCell ref="B232:D232"/>
    <mergeCell ref="B233:D233"/>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67:D267"/>
    <mergeCell ref="B268:D268"/>
    <mergeCell ref="B269:D269"/>
    <mergeCell ref="B270:D270"/>
    <mergeCell ref="B271:D271"/>
    <mergeCell ref="B272:D272"/>
    <mergeCell ref="B273:D273"/>
    <mergeCell ref="B274:D274"/>
    <mergeCell ref="B275:D275"/>
    <mergeCell ref="B276:D276"/>
    <mergeCell ref="B277:D277"/>
    <mergeCell ref="B278:D278"/>
    <mergeCell ref="B279:D279"/>
    <mergeCell ref="B280:D280"/>
    <mergeCell ref="B281:D281"/>
    <mergeCell ref="B282:D282"/>
    <mergeCell ref="B283:D283"/>
    <mergeCell ref="B284:D284"/>
    <mergeCell ref="B285:D285"/>
    <mergeCell ref="B286:D286"/>
    <mergeCell ref="B287:D287"/>
    <mergeCell ref="B288:D288"/>
    <mergeCell ref="B289:D289"/>
    <mergeCell ref="B290:D290"/>
    <mergeCell ref="B291:D291"/>
    <mergeCell ref="B292:D292"/>
    <mergeCell ref="B293:D293"/>
    <mergeCell ref="B294:D294"/>
    <mergeCell ref="B295:D295"/>
    <mergeCell ref="B296:D296"/>
    <mergeCell ref="B297:D297"/>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0:D310"/>
    <mergeCell ref="B311:D311"/>
    <mergeCell ref="B312:D312"/>
    <mergeCell ref="B313:D313"/>
    <mergeCell ref="B314:D314"/>
    <mergeCell ref="B315:D315"/>
    <mergeCell ref="B316:D316"/>
    <mergeCell ref="B317:D317"/>
    <mergeCell ref="B318:D318"/>
    <mergeCell ref="B319:D319"/>
    <mergeCell ref="B320:D320"/>
    <mergeCell ref="B321:D321"/>
    <mergeCell ref="B322:D322"/>
    <mergeCell ref="B323:D323"/>
    <mergeCell ref="B324:D324"/>
    <mergeCell ref="B325:D325"/>
    <mergeCell ref="B326:D326"/>
    <mergeCell ref="B327:D327"/>
    <mergeCell ref="B328:D328"/>
    <mergeCell ref="B329:D329"/>
    <mergeCell ref="B330:D330"/>
    <mergeCell ref="B331:D331"/>
    <mergeCell ref="B332:D332"/>
    <mergeCell ref="B333:D333"/>
    <mergeCell ref="B334:D334"/>
    <mergeCell ref="B335:D335"/>
    <mergeCell ref="B336:D336"/>
    <mergeCell ref="B337:D337"/>
    <mergeCell ref="B338:D338"/>
    <mergeCell ref="B339:D339"/>
    <mergeCell ref="B340:D340"/>
    <mergeCell ref="B341:D341"/>
    <mergeCell ref="B342:D342"/>
    <mergeCell ref="B343:D343"/>
    <mergeCell ref="B344:D344"/>
    <mergeCell ref="B345:D345"/>
    <mergeCell ref="B346:D346"/>
    <mergeCell ref="B347:D347"/>
    <mergeCell ref="B348:D348"/>
    <mergeCell ref="B349:D349"/>
    <mergeCell ref="B350:D350"/>
    <mergeCell ref="B351:D351"/>
    <mergeCell ref="B352:D352"/>
    <mergeCell ref="B353:D353"/>
    <mergeCell ref="B354:D354"/>
    <mergeCell ref="B355:D355"/>
    <mergeCell ref="B356:D356"/>
    <mergeCell ref="B357:D357"/>
    <mergeCell ref="B358:D358"/>
    <mergeCell ref="B359:D359"/>
    <mergeCell ref="B360:D360"/>
    <mergeCell ref="B361:D361"/>
    <mergeCell ref="B362:D362"/>
    <mergeCell ref="B363:D363"/>
    <mergeCell ref="B364:D364"/>
    <mergeCell ref="B365:D365"/>
    <mergeCell ref="B366:D366"/>
    <mergeCell ref="B367:D367"/>
    <mergeCell ref="B368:D368"/>
    <mergeCell ref="B369:D369"/>
    <mergeCell ref="B370:D370"/>
    <mergeCell ref="B371:D371"/>
    <mergeCell ref="B372:D372"/>
    <mergeCell ref="B373:D373"/>
    <mergeCell ref="B374:D374"/>
    <mergeCell ref="B375:D375"/>
    <mergeCell ref="B376:D376"/>
    <mergeCell ref="B377:D377"/>
    <mergeCell ref="B378:D378"/>
    <mergeCell ref="B379:D379"/>
    <mergeCell ref="B380:D380"/>
    <mergeCell ref="B381:D381"/>
    <mergeCell ref="B382:D382"/>
    <mergeCell ref="B383:D383"/>
    <mergeCell ref="B384:D384"/>
    <mergeCell ref="B385:D385"/>
    <mergeCell ref="B386:D386"/>
    <mergeCell ref="B387:D387"/>
    <mergeCell ref="B388:D388"/>
    <mergeCell ref="B389:D389"/>
    <mergeCell ref="B390:D390"/>
    <mergeCell ref="B391:D391"/>
    <mergeCell ref="B392:D392"/>
    <mergeCell ref="B393:D393"/>
    <mergeCell ref="B394:D394"/>
    <mergeCell ref="B395:D395"/>
    <mergeCell ref="B396:D396"/>
    <mergeCell ref="B397:D397"/>
    <mergeCell ref="B398:D398"/>
    <mergeCell ref="B399:D399"/>
    <mergeCell ref="B400:D400"/>
    <mergeCell ref="B401:D401"/>
    <mergeCell ref="B402:D402"/>
    <mergeCell ref="B403:D403"/>
    <mergeCell ref="B404:D404"/>
    <mergeCell ref="B405:D405"/>
    <mergeCell ref="B406:D406"/>
    <mergeCell ref="B407:D407"/>
    <mergeCell ref="B408:D408"/>
    <mergeCell ref="B409:D409"/>
    <mergeCell ref="B410:D410"/>
    <mergeCell ref="B411:D411"/>
    <mergeCell ref="B412:D412"/>
    <mergeCell ref="B413:D413"/>
    <mergeCell ref="B414:D414"/>
    <mergeCell ref="B415:D415"/>
    <mergeCell ref="B416:D416"/>
    <mergeCell ref="B417:D417"/>
    <mergeCell ref="B418:D418"/>
    <mergeCell ref="B419:D419"/>
    <mergeCell ref="B420:D420"/>
    <mergeCell ref="B421:D421"/>
    <mergeCell ref="B422:D422"/>
    <mergeCell ref="B423:D423"/>
    <mergeCell ref="B424:D424"/>
    <mergeCell ref="B425:D425"/>
    <mergeCell ref="B426:D426"/>
    <mergeCell ref="B427:D427"/>
    <mergeCell ref="B428:D428"/>
    <mergeCell ref="B429:D429"/>
    <mergeCell ref="B430:D430"/>
    <mergeCell ref="B431:D431"/>
    <mergeCell ref="B432:D432"/>
    <mergeCell ref="B433:D433"/>
    <mergeCell ref="B434:D434"/>
    <mergeCell ref="B435:D435"/>
    <mergeCell ref="B436:D436"/>
    <mergeCell ref="B437:D437"/>
    <mergeCell ref="B438:D438"/>
    <mergeCell ref="B439:D439"/>
    <mergeCell ref="B440:D440"/>
    <mergeCell ref="B441:D441"/>
    <mergeCell ref="B442:D442"/>
    <mergeCell ref="B443:D443"/>
    <mergeCell ref="B444:D444"/>
    <mergeCell ref="B445:D445"/>
    <mergeCell ref="B446:D446"/>
    <mergeCell ref="B447:D447"/>
    <mergeCell ref="B448:D448"/>
    <mergeCell ref="B449:D449"/>
    <mergeCell ref="B450:D450"/>
    <mergeCell ref="B451:D451"/>
    <mergeCell ref="B452:D452"/>
    <mergeCell ref="B453:D453"/>
    <mergeCell ref="B454:D454"/>
    <mergeCell ref="B455:D455"/>
    <mergeCell ref="B456:D456"/>
    <mergeCell ref="B457:D457"/>
    <mergeCell ref="B458:D458"/>
    <mergeCell ref="B459:D459"/>
    <mergeCell ref="B460:D460"/>
    <mergeCell ref="B461:D461"/>
    <mergeCell ref="B462:D462"/>
    <mergeCell ref="B463:D463"/>
    <mergeCell ref="B464:D464"/>
    <mergeCell ref="B465:D465"/>
    <mergeCell ref="B466:D466"/>
    <mergeCell ref="B467:D467"/>
    <mergeCell ref="B468:D468"/>
    <mergeCell ref="B469:D469"/>
    <mergeCell ref="B470:D470"/>
    <mergeCell ref="B471:D471"/>
    <mergeCell ref="B472:D472"/>
    <mergeCell ref="B473:D473"/>
    <mergeCell ref="B474:D474"/>
    <mergeCell ref="B475:D475"/>
    <mergeCell ref="B476:D476"/>
    <mergeCell ref="B477:D477"/>
    <mergeCell ref="B478:D478"/>
    <mergeCell ref="B479:D479"/>
    <mergeCell ref="B480:D480"/>
    <mergeCell ref="B481:D481"/>
    <mergeCell ref="B482:D482"/>
    <mergeCell ref="B483:D483"/>
    <mergeCell ref="B484:D484"/>
    <mergeCell ref="B485:D485"/>
    <mergeCell ref="B486:D486"/>
    <mergeCell ref="B487:D487"/>
    <mergeCell ref="B488:D488"/>
    <mergeCell ref="B497:D497"/>
    <mergeCell ref="B498:D498"/>
    <mergeCell ref="B499:D499"/>
    <mergeCell ref="B500:D500"/>
    <mergeCell ref="B501:D501"/>
    <mergeCell ref="B502:D502"/>
    <mergeCell ref="B503:D503"/>
    <mergeCell ref="B504:D504"/>
    <mergeCell ref="B505:D505"/>
    <mergeCell ref="B506:D506"/>
    <mergeCell ref="B507:D507"/>
    <mergeCell ref="B508:D508"/>
    <mergeCell ref="B509:D509"/>
    <mergeCell ref="B510:D510"/>
    <mergeCell ref="B511:D511"/>
    <mergeCell ref="B512:D512"/>
    <mergeCell ref="B513:D513"/>
    <mergeCell ref="B514:D514"/>
    <mergeCell ref="B515:D515"/>
    <mergeCell ref="B516:D516"/>
    <mergeCell ref="B517:D517"/>
    <mergeCell ref="B518:D518"/>
    <mergeCell ref="B519:D519"/>
    <mergeCell ref="B520:D520"/>
    <mergeCell ref="B521:D521"/>
    <mergeCell ref="B522:D522"/>
    <mergeCell ref="B523:D523"/>
    <mergeCell ref="B524:D524"/>
    <mergeCell ref="B525:D525"/>
    <mergeCell ref="B526:D526"/>
    <mergeCell ref="B527:D527"/>
    <mergeCell ref="B528:D528"/>
    <mergeCell ref="B529:D529"/>
    <mergeCell ref="B530:D530"/>
    <mergeCell ref="B531:D531"/>
    <mergeCell ref="B532:D532"/>
    <mergeCell ref="B533:D533"/>
    <mergeCell ref="B534:D534"/>
    <mergeCell ref="B535:D535"/>
    <mergeCell ref="B536:D536"/>
    <mergeCell ref="B537:D537"/>
    <mergeCell ref="B538:D538"/>
    <mergeCell ref="B539:D539"/>
    <mergeCell ref="B540:D540"/>
    <mergeCell ref="B541:D541"/>
    <mergeCell ref="B542:D542"/>
    <mergeCell ref="B543:D543"/>
    <mergeCell ref="B544:D544"/>
    <mergeCell ref="B545:D545"/>
    <mergeCell ref="B546:D546"/>
    <mergeCell ref="B547:D547"/>
    <mergeCell ref="B548:D548"/>
    <mergeCell ref="B549:D549"/>
    <mergeCell ref="B550:D550"/>
    <mergeCell ref="B551:D551"/>
    <mergeCell ref="B552:D552"/>
    <mergeCell ref="B553:D553"/>
    <mergeCell ref="B554:D554"/>
    <mergeCell ref="B555:D555"/>
    <mergeCell ref="B556:D556"/>
    <mergeCell ref="B557:D557"/>
    <mergeCell ref="B558:D558"/>
    <mergeCell ref="B559:D559"/>
    <mergeCell ref="B560:D560"/>
    <mergeCell ref="B561:D561"/>
    <mergeCell ref="B562:D562"/>
    <mergeCell ref="B563:D563"/>
    <mergeCell ref="B564:D564"/>
    <mergeCell ref="B565:D565"/>
    <mergeCell ref="B566:D566"/>
    <mergeCell ref="B567:D567"/>
    <mergeCell ref="B568:D568"/>
    <mergeCell ref="B569:D569"/>
    <mergeCell ref="B570:D570"/>
    <mergeCell ref="B571:D571"/>
    <mergeCell ref="B572:D572"/>
    <mergeCell ref="B573:D573"/>
    <mergeCell ref="B574:D574"/>
    <mergeCell ref="B575:D575"/>
    <mergeCell ref="B576:D576"/>
    <mergeCell ref="B577:D577"/>
    <mergeCell ref="B578:D578"/>
    <mergeCell ref="B579:D579"/>
    <mergeCell ref="B580:D580"/>
    <mergeCell ref="B581:D581"/>
    <mergeCell ref="B582:D582"/>
    <mergeCell ref="B583:D583"/>
    <mergeCell ref="B584:D584"/>
    <mergeCell ref="B585:D585"/>
    <mergeCell ref="B586:D586"/>
    <mergeCell ref="B587:D587"/>
    <mergeCell ref="B588:D588"/>
    <mergeCell ref="B589:D589"/>
    <mergeCell ref="B590:D590"/>
    <mergeCell ref="B591:D591"/>
    <mergeCell ref="B592:D592"/>
    <mergeCell ref="B593:D593"/>
    <mergeCell ref="B594:D594"/>
    <mergeCell ref="B595:D595"/>
    <mergeCell ref="B596:D596"/>
    <mergeCell ref="B597:D597"/>
    <mergeCell ref="B598:D598"/>
    <mergeCell ref="B599:D599"/>
    <mergeCell ref="B600:D600"/>
    <mergeCell ref="B601:D601"/>
    <mergeCell ref="B602:D602"/>
    <mergeCell ref="B603:D603"/>
    <mergeCell ref="B604:D604"/>
    <mergeCell ref="B605:D605"/>
    <mergeCell ref="B606:D606"/>
    <mergeCell ref="B607:D607"/>
    <mergeCell ref="B608:D608"/>
    <mergeCell ref="B609:D609"/>
    <mergeCell ref="B610:D610"/>
    <mergeCell ref="B611:D611"/>
    <mergeCell ref="B612:D612"/>
    <mergeCell ref="B613:D613"/>
    <mergeCell ref="B614:D614"/>
    <mergeCell ref="B615:D615"/>
    <mergeCell ref="B616:D616"/>
    <mergeCell ref="B617:D617"/>
    <mergeCell ref="B618:D618"/>
    <mergeCell ref="B619:D619"/>
    <mergeCell ref="B620:D620"/>
    <mergeCell ref="B621:D621"/>
    <mergeCell ref="B622:D622"/>
    <mergeCell ref="B623:D623"/>
    <mergeCell ref="B624:D624"/>
    <mergeCell ref="B625:D625"/>
    <mergeCell ref="B626:D626"/>
    <mergeCell ref="B627:D627"/>
    <mergeCell ref="B628:D628"/>
    <mergeCell ref="B629:D629"/>
    <mergeCell ref="B630:D630"/>
    <mergeCell ref="B631:D631"/>
    <mergeCell ref="B632:D632"/>
    <mergeCell ref="B633:D633"/>
    <mergeCell ref="B634:D634"/>
    <mergeCell ref="B635:D635"/>
    <mergeCell ref="B636:D636"/>
    <mergeCell ref="B637:D637"/>
    <mergeCell ref="B638:D638"/>
    <mergeCell ref="B639:D639"/>
    <mergeCell ref="B640:D640"/>
    <mergeCell ref="B641:D641"/>
    <mergeCell ref="B642:D642"/>
    <mergeCell ref="B643:D643"/>
    <mergeCell ref="B644:D644"/>
    <mergeCell ref="B645:D645"/>
    <mergeCell ref="B646:D646"/>
    <mergeCell ref="B647:D647"/>
    <mergeCell ref="B648:D648"/>
    <mergeCell ref="B649:D649"/>
    <mergeCell ref="B650:D650"/>
    <mergeCell ref="B651:D651"/>
    <mergeCell ref="B652:D652"/>
    <mergeCell ref="B653:D653"/>
    <mergeCell ref="B654:D654"/>
    <mergeCell ref="B655:D655"/>
    <mergeCell ref="B656:D656"/>
    <mergeCell ref="B657:D657"/>
    <mergeCell ref="B658:D658"/>
    <mergeCell ref="B659:D659"/>
    <mergeCell ref="B660:D660"/>
    <mergeCell ref="B661:D661"/>
    <mergeCell ref="B662:D662"/>
    <mergeCell ref="B663:D663"/>
    <mergeCell ref="B664:D664"/>
    <mergeCell ref="B665:D665"/>
    <mergeCell ref="B666:D666"/>
    <mergeCell ref="B667:D667"/>
    <mergeCell ref="B668:D668"/>
    <mergeCell ref="B669:D669"/>
    <mergeCell ref="B670:D670"/>
    <mergeCell ref="B671:D671"/>
    <mergeCell ref="B672:D672"/>
    <mergeCell ref="B673:D673"/>
    <mergeCell ref="B674:D674"/>
    <mergeCell ref="B675:D675"/>
    <mergeCell ref="B676:D676"/>
    <mergeCell ref="B677:D677"/>
    <mergeCell ref="B678:D678"/>
    <mergeCell ref="B679:D679"/>
    <mergeCell ref="B680:D680"/>
    <mergeCell ref="B681:D681"/>
    <mergeCell ref="B682:D682"/>
    <mergeCell ref="B683:D683"/>
    <mergeCell ref="B684:D684"/>
  </mergeCells>
  <hyperlinks>
    <hyperlink ref="B9" r:id="rId1" display="http://www.konomiti.com/download/soneki.lzh"/>
    <hyperlink ref="B688" r:id="rId2" display="http://www.konomiti.com/ExGra2.html"/>
  </hyperlinks>
  <printOptions/>
  <pageMargins left="0.75" right="0.75" top="1" bottom="1" header="0.512" footer="0.512"/>
  <pageSetup horizontalDpi="300" verticalDpi="300" orientation="portrait" paperSize="9" r:id="rId4"/>
  <drawing r:id="rId3"/>
</worksheet>
</file>

<file path=xl/worksheets/sheet3.xml><?xml version="1.0" encoding="utf-8"?>
<worksheet xmlns="http://schemas.openxmlformats.org/spreadsheetml/2006/main" xmlns:r="http://schemas.openxmlformats.org/officeDocument/2006/relationships">
  <dimension ref="A1:AU166"/>
  <sheetViews>
    <sheetView zoomScale="75" zoomScaleNormal="75" workbookViewId="0" topLeftCell="A1">
      <selection activeCell="D35" sqref="D35"/>
    </sheetView>
  </sheetViews>
  <sheetFormatPr defaultColWidth="9.00390625" defaultRowHeight="13.5"/>
  <cols>
    <col min="1" max="1" width="2.125" style="22" customWidth="1"/>
    <col min="2" max="2" width="22.375" style="22" bestFit="1" customWidth="1"/>
    <col min="3" max="3" width="11.00390625" style="22" bestFit="1" customWidth="1"/>
    <col min="4" max="4" width="8.125" style="22" bestFit="1" customWidth="1"/>
    <col min="5" max="5" width="8.125" style="22" customWidth="1"/>
    <col min="6" max="6" width="9.75390625" style="22" bestFit="1" customWidth="1"/>
    <col min="7" max="7" width="14.125" style="22" bestFit="1" customWidth="1"/>
    <col min="8" max="8" width="5.875" style="22" bestFit="1" customWidth="1"/>
    <col min="9" max="9" width="1.25" style="22" customWidth="1"/>
    <col min="10" max="10" width="12.625" style="22" customWidth="1"/>
    <col min="11" max="11" width="5.125" style="22" customWidth="1"/>
    <col min="12" max="12" width="7.625" style="22" bestFit="1" customWidth="1"/>
    <col min="13" max="16" width="7.375" style="22" bestFit="1" customWidth="1"/>
    <col min="17" max="17" width="6.75390625" style="22" bestFit="1" customWidth="1"/>
    <col min="18" max="18" width="6.625" style="22" bestFit="1" customWidth="1"/>
    <col min="19" max="28" width="7.50390625" style="22" bestFit="1" customWidth="1"/>
    <col min="29" max="29" width="9.25390625" style="22" customWidth="1"/>
    <col min="30" max="49" width="9.125" style="22" bestFit="1" customWidth="1"/>
    <col min="50" max="16384" width="9.00390625" style="22" customWidth="1"/>
  </cols>
  <sheetData>
    <row r="1" spans="1:47" ht="13.5" customHeight="1">
      <c r="A1" s="21" t="s">
        <v>201</v>
      </c>
      <c r="G1" s="23"/>
      <c r="K1" s="24" t="s">
        <v>202</v>
      </c>
      <c r="L1" s="24"/>
      <c r="X1" s="30"/>
      <c r="Y1" s="30"/>
      <c r="Z1" s="30"/>
      <c r="AA1" s="30"/>
      <c r="AB1" s="30"/>
      <c r="AC1" s="30"/>
      <c r="AD1" s="30"/>
      <c r="AE1" s="30"/>
      <c r="AF1" s="30"/>
      <c r="AG1" s="30"/>
      <c r="AH1" s="30"/>
      <c r="AI1" s="30"/>
      <c r="AJ1" s="30"/>
      <c r="AK1" s="30"/>
      <c r="AL1" s="30"/>
      <c r="AM1" s="30"/>
      <c r="AN1" s="30"/>
      <c r="AO1" s="30"/>
      <c r="AP1" s="30"/>
      <c r="AQ1" s="30"/>
      <c r="AR1" s="30"/>
      <c r="AS1" s="30"/>
      <c r="AT1" s="30"/>
      <c r="AU1" s="30"/>
    </row>
    <row r="2" spans="1:47" ht="13.5" customHeight="1">
      <c r="A2" s="215"/>
      <c r="B2" s="217" t="s">
        <v>203</v>
      </c>
      <c r="C2" s="219" t="s">
        <v>204</v>
      </c>
      <c r="D2" s="212" t="s">
        <v>205</v>
      </c>
      <c r="E2" s="212" t="s">
        <v>206</v>
      </c>
      <c r="F2" s="31" t="s">
        <v>207</v>
      </c>
      <c r="G2" s="32" t="s">
        <v>208</v>
      </c>
      <c r="J2" s="33" t="s">
        <v>209</v>
      </c>
      <c r="K2" s="34"/>
      <c r="L2" s="35"/>
      <c r="M2" s="36"/>
      <c r="N2" s="37"/>
      <c r="O2" s="37"/>
      <c r="P2" s="35"/>
      <c r="Q2" s="37"/>
      <c r="R2" s="37"/>
      <c r="X2" s="38"/>
      <c r="Y2" s="39"/>
      <c r="Z2" s="40"/>
      <c r="AA2" s="40"/>
      <c r="AB2" s="41"/>
      <c r="AC2" s="41"/>
      <c r="AD2" s="40"/>
      <c r="AE2" s="41"/>
      <c r="AF2" s="41"/>
      <c r="AG2" s="41"/>
      <c r="AH2" s="40"/>
      <c r="AI2" s="40"/>
      <c r="AJ2" s="30"/>
      <c r="AK2" s="30"/>
      <c r="AL2" s="30"/>
      <c r="AM2" s="30"/>
      <c r="AN2" s="30"/>
      <c r="AO2" s="30"/>
      <c r="AP2" s="30"/>
      <c r="AQ2" s="30"/>
      <c r="AR2" s="30"/>
      <c r="AS2" s="40"/>
      <c r="AT2" s="30"/>
      <c r="AU2" s="30"/>
    </row>
    <row r="3" spans="1:47" ht="13.5" customHeight="1">
      <c r="A3" s="216"/>
      <c r="B3" s="218"/>
      <c r="C3" s="220"/>
      <c r="D3" s="213"/>
      <c r="E3" s="213"/>
      <c r="F3" s="42" t="s">
        <v>210</v>
      </c>
      <c r="G3" s="43" t="s">
        <v>211</v>
      </c>
      <c r="J3" s="208" t="s">
        <v>199</v>
      </c>
      <c r="K3" s="214"/>
      <c r="L3" s="44">
        <v>0</v>
      </c>
      <c r="M3" s="44">
        <v>2000000</v>
      </c>
      <c r="N3" s="44">
        <v>4000000</v>
      </c>
      <c r="O3" s="44">
        <f>N3+$M$3</f>
        <v>6000000</v>
      </c>
      <c r="P3" s="44">
        <f aca="true" t="shared" si="0" ref="P3:AC3">O3+$M$3</f>
        <v>8000000</v>
      </c>
      <c r="Q3" s="44">
        <f t="shared" si="0"/>
        <v>10000000</v>
      </c>
      <c r="R3" s="44">
        <f t="shared" si="0"/>
        <v>12000000</v>
      </c>
      <c r="S3" s="44">
        <f t="shared" si="0"/>
        <v>14000000</v>
      </c>
      <c r="T3" s="44">
        <f t="shared" si="0"/>
        <v>16000000</v>
      </c>
      <c r="U3" s="44">
        <f t="shared" si="0"/>
        <v>18000000</v>
      </c>
      <c r="V3" s="44">
        <f t="shared" si="0"/>
        <v>20000000</v>
      </c>
      <c r="W3" s="44">
        <f t="shared" si="0"/>
        <v>22000000</v>
      </c>
      <c r="X3" s="44">
        <f t="shared" si="0"/>
        <v>24000000</v>
      </c>
      <c r="Y3" s="44">
        <f t="shared" si="0"/>
        <v>26000000</v>
      </c>
      <c r="Z3" s="44">
        <f t="shared" si="0"/>
        <v>28000000</v>
      </c>
      <c r="AA3" s="44">
        <f t="shared" si="0"/>
        <v>30000000</v>
      </c>
      <c r="AB3" s="44">
        <f t="shared" si="0"/>
        <v>32000000</v>
      </c>
      <c r="AC3" s="44">
        <f t="shared" si="0"/>
        <v>34000000</v>
      </c>
      <c r="AD3" s="44">
        <f>AC3+$M$3</f>
        <v>36000000</v>
      </c>
      <c r="AE3" s="44">
        <f>AD3+$M$3</f>
        <v>38000000</v>
      </c>
      <c r="AF3" s="44">
        <f>AE3+$M$3</f>
        <v>40000000</v>
      </c>
      <c r="AG3" s="45"/>
      <c r="AH3" s="46"/>
      <c r="AI3" s="46"/>
      <c r="AJ3" s="46"/>
      <c r="AK3" s="46"/>
      <c r="AL3" s="46"/>
      <c r="AM3" s="46"/>
      <c r="AN3" s="46"/>
      <c r="AO3" s="46"/>
      <c r="AP3" s="46"/>
      <c r="AQ3" s="46"/>
      <c r="AR3" s="46"/>
      <c r="AS3" s="46"/>
      <c r="AT3" s="30"/>
      <c r="AU3" s="30"/>
    </row>
    <row r="4" spans="1:47" ht="13.5" customHeight="1">
      <c r="A4" s="47">
        <v>1</v>
      </c>
      <c r="B4" s="48" t="s">
        <v>212</v>
      </c>
      <c r="C4" s="49">
        <v>2</v>
      </c>
      <c r="D4" s="50"/>
      <c r="E4" s="50"/>
      <c r="F4" s="51">
        <f>F5</f>
        <v>18000000</v>
      </c>
      <c r="G4" s="52"/>
      <c r="J4" s="208" t="s">
        <v>200</v>
      </c>
      <c r="K4" s="214"/>
      <c r="L4" s="53">
        <f>L6+L5</f>
        <v>1982500</v>
      </c>
      <c r="M4" s="53">
        <f aca="true" t="shared" si="1" ref="M4:AC4">M6+M5</f>
        <v>3813922.222222222</v>
      </c>
      <c r="N4" s="53">
        <f t="shared" si="1"/>
        <v>5645344.444444444</v>
      </c>
      <c r="O4" s="53">
        <f t="shared" si="1"/>
        <v>7476766.666666667</v>
      </c>
      <c r="P4" s="53">
        <f t="shared" si="1"/>
        <v>9308188.888888888</v>
      </c>
      <c r="Q4" s="53">
        <f t="shared" si="1"/>
        <v>11139611.111111112</v>
      </c>
      <c r="R4" s="53">
        <f t="shared" si="1"/>
        <v>12971033.333333334</v>
      </c>
      <c r="S4" s="53">
        <f t="shared" si="1"/>
        <v>14802455.555555556</v>
      </c>
      <c r="T4" s="53">
        <f t="shared" si="1"/>
        <v>16633877.777777778</v>
      </c>
      <c r="U4" s="53">
        <f t="shared" si="1"/>
        <v>18465300</v>
      </c>
      <c r="V4" s="53">
        <f t="shared" si="1"/>
        <v>20296722.222222224</v>
      </c>
      <c r="W4" s="53">
        <f t="shared" si="1"/>
        <v>22128144.444444444</v>
      </c>
      <c r="X4" s="53">
        <f t="shared" si="1"/>
        <v>23959566.666666668</v>
      </c>
      <c r="Y4" s="53">
        <f t="shared" si="1"/>
        <v>25790988.888888888</v>
      </c>
      <c r="Z4" s="53">
        <f t="shared" si="1"/>
        <v>27622411.111111112</v>
      </c>
      <c r="AA4" s="53">
        <f t="shared" si="1"/>
        <v>29453833.333333336</v>
      </c>
      <c r="AB4" s="53">
        <f t="shared" si="1"/>
        <v>31285255.555555556</v>
      </c>
      <c r="AC4" s="53">
        <f t="shared" si="1"/>
        <v>33116677.77777778</v>
      </c>
      <c r="AD4" s="53">
        <f>AD6+AD5</f>
        <v>34948100</v>
      </c>
      <c r="AE4" s="53">
        <f>AE6+AE5</f>
        <v>36779522.222222224</v>
      </c>
      <c r="AF4" s="53">
        <f>AF6+AF5</f>
        <v>38610944.44444445</v>
      </c>
      <c r="AG4" s="54"/>
      <c r="AH4" s="46"/>
      <c r="AI4" s="46"/>
      <c r="AJ4" s="46"/>
      <c r="AK4" s="46"/>
      <c r="AL4" s="46"/>
      <c r="AM4" s="46"/>
      <c r="AN4" s="46"/>
      <c r="AO4" s="46"/>
      <c r="AP4" s="46"/>
      <c r="AQ4" s="46"/>
      <c r="AR4" s="46"/>
      <c r="AS4" s="46"/>
      <c r="AT4" s="30"/>
      <c r="AU4" s="30"/>
    </row>
    <row r="5" spans="1:47" ht="13.5" customHeight="1">
      <c r="A5" s="47">
        <v>2</v>
      </c>
      <c r="B5" s="55" t="s">
        <v>213</v>
      </c>
      <c r="C5" s="56"/>
      <c r="D5" s="57"/>
      <c r="E5" s="57"/>
      <c r="F5" s="58">
        <v>18000000</v>
      </c>
      <c r="G5" s="59">
        <f aca="true" t="shared" si="2" ref="G5:G13">F5/$F$4</f>
        <v>1</v>
      </c>
      <c r="I5" s="60">
        <v>7638742</v>
      </c>
      <c r="J5" s="208" t="s">
        <v>28</v>
      </c>
      <c r="K5" s="214"/>
      <c r="L5" s="53">
        <f>$G$30</f>
        <v>1982500</v>
      </c>
      <c r="M5" s="53">
        <f aca="true" t="shared" si="3" ref="M5:AF5">$G$30</f>
        <v>1982500</v>
      </c>
      <c r="N5" s="53">
        <f t="shared" si="3"/>
        <v>1982500</v>
      </c>
      <c r="O5" s="53">
        <f t="shared" si="3"/>
        <v>1982500</v>
      </c>
      <c r="P5" s="53">
        <f t="shared" si="3"/>
        <v>1982500</v>
      </c>
      <c r="Q5" s="53">
        <f t="shared" si="3"/>
        <v>1982500</v>
      </c>
      <c r="R5" s="53">
        <f t="shared" si="3"/>
        <v>1982500</v>
      </c>
      <c r="S5" s="53">
        <f t="shared" si="3"/>
        <v>1982500</v>
      </c>
      <c r="T5" s="53">
        <f t="shared" si="3"/>
        <v>1982500</v>
      </c>
      <c r="U5" s="53">
        <f t="shared" si="3"/>
        <v>1982500</v>
      </c>
      <c r="V5" s="53">
        <f t="shared" si="3"/>
        <v>1982500</v>
      </c>
      <c r="W5" s="53">
        <f t="shared" si="3"/>
        <v>1982500</v>
      </c>
      <c r="X5" s="53">
        <f t="shared" si="3"/>
        <v>1982500</v>
      </c>
      <c r="Y5" s="53">
        <f t="shared" si="3"/>
        <v>1982500</v>
      </c>
      <c r="Z5" s="53">
        <f t="shared" si="3"/>
        <v>1982500</v>
      </c>
      <c r="AA5" s="53">
        <f t="shared" si="3"/>
        <v>1982500</v>
      </c>
      <c r="AB5" s="53">
        <f t="shared" si="3"/>
        <v>1982500</v>
      </c>
      <c r="AC5" s="53">
        <f t="shared" si="3"/>
        <v>1982500</v>
      </c>
      <c r="AD5" s="53">
        <f t="shared" si="3"/>
        <v>1982500</v>
      </c>
      <c r="AE5" s="53">
        <f t="shared" si="3"/>
        <v>1982500</v>
      </c>
      <c r="AF5" s="53">
        <f t="shared" si="3"/>
        <v>1982500</v>
      </c>
      <c r="AG5" s="54"/>
      <c r="AH5" s="46"/>
      <c r="AI5" s="46"/>
      <c r="AJ5" s="46"/>
      <c r="AK5" s="46"/>
      <c r="AL5" s="46"/>
      <c r="AM5" s="46"/>
      <c r="AN5" s="46"/>
      <c r="AO5" s="46"/>
      <c r="AP5" s="46"/>
      <c r="AQ5" s="46"/>
      <c r="AR5" s="46"/>
      <c r="AS5" s="46"/>
      <c r="AT5" s="30"/>
      <c r="AU5" s="30"/>
    </row>
    <row r="6" spans="1:47" ht="13.5" customHeight="1">
      <c r="A6" s="47">
        <v>4</v>
      </c>
      <c r="B6" s="55" t="s">
        <v>214</v>
      </c>
      <c r="C6" s="56"/>
      <c r="D6" s="57"/>
      <c r="E6" s="57" t="s">
        <v>215</v>
      </c>
      <c r="F6" s="58">
        <f>F4*H6</f>
        <v>13320000</v>
      </c>
      <c r="G6" s="61">
        <f t="shared" si="2"/>
        <v>0.74</v>
      </c>
      <c r="H6" s="62">
        <v>0.74</v>
      </c>
      <c r="I6" s="63"/>
      <c r="J6" s="208" t="s">
        <v>206</v>
      </c>
      <c r="K6" s="209"/>
      <c r="L6" s="53">
        <f>L3*$G$31</f>
        <v>0</v>
      </c>
      <c r="M6" s="53">
        <f aca="true" t="shared" si="4" ref="M6:AC6">M3*$G$31</f>
        <v>1831422.2222222222</v>
      </c>
      <c r="N6" s="53">
        <f t="shared" si="4"/>
        <v>3662844.4444444445</v>
      </c>
      <c r="O6" s="53">
        <f t="shared" si="4"/>
        <v>5494266.666666667</v>
      </c>
      <c r="P6" s="53">
        <f t="shared" si="4"/>
        <v>7325688.888888889</v>
      </c>
      <c r="Q6" s="53">
        <f t="shared" si="4"/>
        <v>9157111.111111112</v>
      </c>
      <c r="R6" s="53">
        <f t="shared" si="4"/>
        <v>10988533.333333334</v>
      </c>
      <c r="S6" s="53">
        <f t="shared" si="4"/>
        <v>12819955.555555556</v>
      </c>
      <c r="T6" s="53">
        <f t="shared" si="4"/>
        <v>14651377.777777778</v>
      </c>
      <c r="U6" s="53">
        <f t="shared" si="4"/>
        <v>16482800</v>
      </c>
      <c r="V6" s="53">
        <f t="shared" si="4"/>
        <v>18314222.222222224</v>
      </c>
      <c r="W6" s="53">
        <f t="shared" si="4"/>
        <v>20145644.444444444</v>
      </c>
      <c r="X6" s="53">
        <f t="shared" si="4"/>
        <v>21977066.666666668</v>
      </c>
      <c r="Y6" s="53">
        <f t="shared" si="4"/>
        <v>23808488.888888888</v>
      </c>
      <c r="Z6" s="53">
        <f t="shared" si="4"/>
        <v>25639911.111111112</v>
      </c>
      <c r="AA6" s="53">
        <f t="shared" si="4"/>
        <v>27471333.333333336</v>
      </c>
      <c r="AB6" s="53">
        <f t="shared" si="4"/>
        <v>29302755.555555556</v>
      </c>
      <c r="AC6" s="53">
        <f t="shared" si="4"/>
        <v>31134177.77777778</v>
      </c>
      <c r="AD6" s="53">
        <f>AD3*$G$31</f>
        <v>32965600</v>
      </c>
      <c r="AE6" s="53">
        <f>AE3*$G$31</f>
        <v>34797022.222222224</v>
      </c>
      <c r="AF6" s="53">
        <f>AF3*$G$31</f>
        <v>36628444.44444445</v>
      </c>
      <c r="AG6" s="54"/>
      <c r="AH6" s="46"/>
      <c r="AI6" s="46"/>
      <c r="AJ6" s="46"/>
      <c r="AK6" s="46"/>
      <c r="AL6" s="46"/>
      <c r="AM6" s="46"/>
      <c r="AN6" s="46"/>
      <c r="AO6" s="46"/>
      <c r="AP6" s="46"/>
      <c r="AQ6" s="46"/>
      <c r="AR6" s="46"/>
      <c r="AS6" s="46"/>
      <c r="AT6" s="30"/>
      <c r="AU6" s="30"/>
    </row>
    <row r="7" spans="1:47" ht="13.5" customHeight="1" thickBot="1">
      <c r="A7" s="64">
        <v>5</v>
      </c>
      <c r="B7" s="65" t="s">
        <v>216</v>
      </c>
      <c r="C7" s="66" t="s">
        <v>217</v>
      </c>
      <c r="D7" s="67"/>
      <c r="E7" s="67"/>
      <c r="F7" s="68">
        <f>F4-F6</f>
        <v>4680000</v>
      </c>
      <c r="G7" s="69">
        <f t="shared" si="2"/>
        <v>0.26</v>
      </c>
      <c r="I7" s="63"/>
      <c r="J7" s="210" t="s">
        <v>218</v>
      </c>
      <c r="K7" s="211"/>
      <c r="L7" s="53">
        <f>L3-L4</f>
        <v>-1982500</v>
      </c>
      <c r="M7" s="53">
        <f aca="true" t="shared" si="5" ref="M7:AC7">M3-M4</f>
        <v>-1813922.222222222</v>
      </c>
      <c r="N7" s="53">
        <f t="shared" si="5"/>
        <v>-1645344.444444444</v>
      </c>
      <c r="O7" s="53">
        <f t="shared" si="5"/>
        <v>-1476766.666666667</v>
      </c>
      <c r="P7" s="53">
        <f t="shared" si="5"/>
        <v>-1308188.888888888</v>
      </c>
      <c r="Q7" s="53">
        <f t="shared" si="5"/>
        <v>-1139611.111111112</v>
      </c>
      <c r="R7" s="53">
        <f t="shared" si="5"/>
        <v>-971033.333333334</v>
      </c>
      <c r="S7" s="53">
        <f t="shared" si="5"/>
        <v>-802455.555555556</v>
      </c>
      <c r="T7" s="53">
        <f t="shared" si="5"/>
        <v>-633877.777777778</v>
      </c>
      <c r="U7" s="53">
        <f t="shared" si="5"/>
        <v>-465300</v>
      </c>
      <c r="V7" s="53">
        <f t="shared" si="5"/>
        <v>-296722.2222222239</v>
      </c>
      <c r="W7" s="53">
        <f t="shared" si="5"/>
        <v>-128144.44444444403</v>
      </c>
      <c r="X7" s="53">
        <f t="shared" si="5"/>
        <v>40433.33333333209</v>
      </c>
      <c r="Y7" s="53">
        <f t="shared" si="5"/>
        <v>209011.11111111194</v>
      </c>
      <c r="Z7" s="53">
        <f t="shared" si="5"/>
        <v>377588.88888888806</v>
      </c>
      <c r="AA7" s="53">
        <f t="shared" si="5"/>
        <v>546166.6666666642</v>
      </c>
      <c r="AB7" s="53">
        <f t="shared" si="5"/>
        <v>714744.444444444</v>
      </c>
      <c r="AC7" s="53">
        <f t="shared" si="5"/>
        <v>883322.2222222202</v>
      </c>
      <c r="AD7" s="53">
        <f>AD3-AD4</f>
        <v>1051900</v>
      </c>
      <c r="AE7" s="53">
        <f>AE3-AE4</f>
        <v>1220477.7777777761</v>
      </c>
      <c r="AF7" s="53">
        <f>AF3-AF4</f>
        <v>1389055.5555555522</v>
      </c>
      <c r="AG7" s="54"/>
      <c r="AH7" s="46"/>
      <c r="AI7" s="46"/>
      <c r="AJ7" s="46"/>
      <c r="AK7" s="46"/>
      <c r="AL7" s="46"/>
      <c r="AM7" s="46"/>
      <c r="AN7" s="46"/>
      <c r="AO7" s="46"/>
      <c r="AP7" s="46"/>
      <c r="AQ7" s="46"/>
      <c r="AR7" s="46"/>
      <c r="AS7" s="46"/>
      <c r="AT7" s="30"/>
      <c r="AU7" s="30"/>
    </row>
    <row r="8" spans="1:47" ht="13.5" customHeight="1">
      <c r="A8" s="70">
        <v>7</v>
      </c>
      <c r="B8" s="48" t="s">
        <v>219</v>
      </c>
      <c r="C8" s="71" t="s">
        <v>220</v>
      </c>
      <c r="D8" s="72"/>
      <c r="E8" s="50" t="s">
        <v>221</v>
      </c>
      <c r="F8" s="73">
        <f>F7*H8</f>
        <v>1684800</v>
      </c>
      <c r="G8" s="74">
        <f t="shared" si="2"/>
        <v>0.0936</v>
      </c>
      <c r="H8" s="75">
        <v>0.36</v>
      </c>
      <c r="J8" s="204"/>
      <c r="K8" s="205"/>
      <c r="L8" s="76"/>
      <c r="M8" s="76"/>
      <c r="N8" s="76"/>
      <c r="O8" s="76"/>
      <c r="P8" s="76"/>
      <c r="Q8" s="76"/>
      <c r="R8" s="76"/>
      <c r="S8" s="76"/>
      <c r="T8" s="77"/>
      <c r="U8" s="77"/>
      <c r="V8" s="77"/>
      <c r="X8" s="39"/>
      <c r="Y8" s="78"/>
      <c r="Z8" s="78"/>
      <c r="AA8" s="78"/>
      <c r="AB8" s="78"/>
      <c r="AC8" s="78"/>
      <c r="AD8" s="46"/>
      <c r="AE8" s="46"/>
      <c r="AF8" s="46"/>
      <c r="AG8" s="46"/>
      <c r="AH8" s="46"/>
      <c r="AI8" s="46"/>
      <c r="AJ8" s="46"/>
      <c r="AK8" s="46"/>
      <c r="AL8" s="46"/>
      <c r="AM8" s="46"/>
      <c r="AN8" s="46"/>
      <c r="AO8" s="46"/>
      <c r="AP8" s="46"/>
      <c r="AQ8" s="46"/>
      <c r="AR8" s="46"/>
      <c r="AS8" s="46"/>
      <c r="AT8" s="30"/>
      <c r="AU8" s="30"/>
    </row>
    <row r="9" spans="1:47" ht="13.5" customHeight="1">
      <c r="A9" s="47">
        <v>9</v>
      </c>
      <c r="B9" s="55" t="s">
        <v>222</v>
      </c>
      <c r="C9" s="56"/>
      <c r="D9" s="57" t="s">
        <v>223</v>
      </c>
      <c r="E9" s="57"/>
      <c r="F9" s="79">
        <v>450000</v>
      </c>
      <c r="G9" s="59">
        <f t="shared" si="2"/>
        <v>0.025</v>
      </c>
      <c r="J9" s="204"/>
      <c r="K9" s="205"/>
      <c r="L9" s="76"/>
      <c r="M9" s="76"/>
      <c r="N9" s="76"/>
      <c r="O9" s="76"/>
      <c r="P9" s="76"/>
      <c r="Q9" s="76"/>
      <c r="R9" s="76"/>
      <c r="S9" s="76"/>
      <c r="T9" s="77"/>
      <c r="U9" s="77"/>
      <c r="V9" s="77"/>
      <c r="X9" s="39"/>
      <c r="Y9" s="46"/>
      <c r="Z9" s="46"/>
      <c r="AA9" s="46"/>
      <c r="AB9" s="46"/>
      <c r="AC9" s="46"/>
      <c r="AD9" s="78"/>
      <c r="AE9" s="78"/>
      <c r="AF9" s="78"/>
      <c r="AG9" s="46"/>
      <c r="AH9" s="30"/>
      <c r="AI9" s="30"/>
      <c r="AJ9" s="30"/>
      <c r="AK9" s="30"/>
      <c r="AL9" s="30"/>
      <c r="AM9" s="30"/>
      <c r="AN9" s="30"/>
      <c r="AO9" s="30"/>
      <c r="AP9" s="30"/>
      <c r="AQ9" s="30"/>
      <c r="AR9" s="30"/>
      <c r="AS9" s="30"/>
      <c r="AT9" s="46"/>
      <c r="AU9" s="30"/>
    </row>
    <row r="10" spans="1:47" ht="13.5" customHeight="1">
      <c r="A10" s="47">
        <v>10</v>
      </c>
      <c r="B10" s="55" t="s">
        <v>224</v>
      </c>
      <c r="C10" s="56"/>
      <c r="D10" s="80">
        <v>610000</v>
      </c>
      <c r="E10" s="81">
        <f>(F4*H10-D10)/F4</f>
        <v>0.07211111111111111</v>
      </c>
      <c r="F10" s="58">
        <f>F4*H10</f>
        <v>1908000</v>
      </c>
      <c r="G10" s="59">
        <f t="shared" si="2"/>
        <v>0.106</v>
      </c>
      <c r="H10" s="62">
        <v>0.106</v>
      </c>
      <c r="X10" s="39"/>
      <c r="Y10" s="46"/>
      <c r="Z10" s="46"/>
      <c r="AA10" s="46"/>
      <c r="AB10" s="46"/>
      <c r="AC10" s="46"/>
      <c r="AD10" s="78"/>
      <c r="AE10" s="78"/>
      <c r="AF10" s="78"/>
      <c r="AG10" s="46"/>
      <c r="AH10" s="30"/>
      <c r="AI10" s="30"/>
      <c r="AJ10" s="30"/>
      <c r="AK10" s="30"/>
      <c r="AL10" s="30"/>
      <c r="AM10" s="30"/>
      <c r="AN10" s="30"/>
      <c r="AO10" s="30"/>
      <c r="AP10" s="30"/>
      <c r="AQ10" s="30"/>
      <c r="AR10" s="30"/>
      <c r="AS10" s="30"/>
      <c r="AT10" s="46"/>
      <c r="AU10" s="30"/>
    </row>
    <row r="11" spans="1:47" ht="13.5" customHeight="1">
      <c r="A11" s="47">
        <v>11</v>
      </c>
      <c r="B11" s="55" t="s">
        <v>225</v>
      </c>
      <c r="C11" s="56"/>
      <c r="D11" s="57" t="s">
        <v>226</v>
      </c>
      <c r="E11" s="57"/>
      <c r="F11" s="79">
        <v>23000</v>
      </c>
      <c r="G11" s="59">
        <f t="shared" si="2"/>
        <v>0.0012777777777777779</v>
      </c>
      <c r="U11" s="35"/>
      <c r="X11" s="30"/>
      <c r="Y11" s="30"/>
      <c r="Z11" s="30"/>
      <c r="AA11" s="30"/>
      <c r="AB11" s="30"/>
      <c r="AC11" s="30"/>
      <c r="AD11" s="46"/>
      <c r="AE11" s="46"/>
      <c r="AF11" s="46"/>
      <c r="AG11" s="46"/>
      <c r="AH11" s="46"/>
      <c r="AI11" s="46"/>
      <c r="AJ11" s="30"/>
      <c r="AK11" s="30"/>
      <c r="AL11" s="30"/>
      <c r="AM11" s="30"/>
      <c r="AN11" s="30"/>
      <c r="AO11" s="30"/>
      <c r="AP11" s="30"/>
      <c r="AQ11" s="30"/>
      <c r="AR11" s="30"/>
      <c r="AS11" s="46"/>
      <c r="AT11" s="46"/>
      <c r="AU11" s="30"/>
    </row>
    <row r="12" spans="1:47" ht="13.5" customHeight="1">
      <c r="A12" s="47">
        <v>12</v>
      </c>
      <c r="B12" s="55" t="s">
        <v>227</v>
      </c>
      <c r="C12" s="56"/>
      <c r="D12" s="57" t="s">
        <v>228</v>
      </c>
      <c r="E12" s="57"/>
      <c r="F12" s="79">
        <v>300000</v>
      </c>
      <c r="G12" s="59">
        <f t="shared" si="2"/>
        <v>0.016666666666666666</v>
      </c>
      <c r="J12" s="206"/>
      <c r="K12" s="207"/>
      <c r="L12" s="82"/>
      <c r="M12" s="83"/>
      <c r="N12" s="83"/>
      <c r="O12" s="83"/>
      <c r="P12" s="83"/>
      <c r="Q12" s="83"/>
      <c r="R12" s="83"/>
      <c r="S12" s="83"/>
      <c r="T12" s="83"/>
      <c r="U12" s="83"/>
      <c r="V12" s="83"/>
      <c r="X12" s="30"/>
      <c r="Y12" s="30"/>
      <c r="Z12" s="30"/>
      <c r="AA12" s="30"/>
      <c r="AB12" s="30"/>
      <c r="AC12" s="30"/>
      <c r="AD12" s="46"/>
      <c r="AE12" s="46"/>
      <c r="AF12" s="46"/>
      <c r="AG12" s="46"/>
      <c r="AH12" s="46"/>
      <c r="AI12" s="46"/>
      <c r="AJ12" s="30"/>
      <c r="AK12" s="30"/>
      <c r="AL12" s="30"/>
      <c r="AM12" s="30"/>
      <c r="AN12" s="30"/>
      <c r="AO12" s="30"/>
      <c r="AP12" s="30"/>
      <c r="AQ12" s="30"/>
      <c r="AR12" s="30"/>
      <c r="AS12" s="46"/>
      <c r="AT12" s="46"/>
      <c r="AU12" s="30"/>
    </row>
    <row r="13" spans="1:47" ht="13.5" customHeight="1">
      <c r="A13" s="47">
        <v>13</v>
      </c>
      <c r="B13" s="55" t="s">
        <v>229</v>
      </c>
      <c r="C13" s="56" t="s">
        <v>230</v>
      </c>
      <c r="D13" s="57"/>
      <c r="E13" s="57" t="s">
        <v>231</v>
      </c>
      <c r="F13" s="58">
        <f>F4*H13</f>
        <v>180000</v>
      </c>
      <c r="G13" s="61">
        <f t="shared" si="2"/>
        <v>0.01</v>
      </c>
      <c r="H13" s="62">
        <v>0.01</v>
      </c>
      <c r="J13" s="199"/>
      <c r="K13" s="29"/>
      <c r="L13" s="30"/>
      <c r="M13" s="46"/>
      <c r="N13" s="46"/>
      <c r="O13" s="46"/>
      <c r="P13" s="46"/>
      <c r="Q13" s="46"/>
      <c r="R13" s="46"/>
      <c r="S13" s="46"/>
      <c r="T13" s="46"/>
      <c r="U13" s="46"/>
      <c r="V13" s="46"/>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row>
    <row r="14" spans="1:47" ht="13.5" customHeight="1">
      <c r="A14" s="47">
        <v>14</v>
      </c>
      <c r="B14" s="55" t="s">
        <v>232</v>
      </c>
      <c r="C14" s="56"/>
      <c r="D14" s="57" t="s">
        <v>223</v>
      </c>
      <c r="E14" s="57"/>
      <c r="F14" s="79">
        <v>33000</v>
      </c>
      <c r="G14" s="59">
        <f aca="true" t="shared" si="6" ref="G14:G22">F14/$F$4</f>
        <v>0.0018333333333333333</v>
      </c>
      <c r="J14" s="199"/>
      <c r="K14" s="29"/>
      <c r="L14" s="30"/>
      <c r="M14" s="46"/>
      <c r="N14" s="46"/>
      <c r="O14" s="46"/>
      <c r="P14" s="46"/>
      <c r="Q14" s="46"/>
      <c r="R14" s="46"/>
      <c r="S14" s="46"/>
      <c r="T14" s="46"/>
      <c r="U14" s="46"/>
      <c r="V14" s="46"/>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47" ht="13.5" customHeight="1">
      <c r="A15" s="47">
        <v>15</v>
      </c>
      <c r="B15" s="55" t="s">
        <v>233</v>
      </c>
      <c r="C15" s="56"/>
      <c r="D15" s="57" t="s">
        <v>234</v>
      </c>
      <c r="E15" s="57"/>
      <c r="F15" s="79">
        <v>42000</v>
      </c>
      <c r="G15" s="59">
        <f t="shared" si="6"/>
        <v>0.0023333333333333335</v>
      </c>
      <c r="J15" s="199"/>
      <c r="K15" s="29"/>
      <c r="L15" s="30"/>
      <c r="M15" s="46"/>
      <c r="N15" s="46"/>
      <c r="O15" s="46"/>
      <c r="P15" s="46"/>
      <c r="Q15" s="46"/>
      <c r="R15" s="46"/>
      <c r="S15" s="46"/>
      <c r="T15" s="46"/>
      <c r="U15" s="46"/>
      <c r="V15" s="46"/>
      <c r="X15" s="30"/>
      <c r="Y15" s="83"/>
      <c r="Z15" s="83"/>
      <c r="AA15" s="83"/>
      <c r="AB15" s="83"/>
      <c r="AC15" s="83"/>
      <c r="AD15" s="30"/>
      <c r="AE15" s="30"/>
      <c r="AF15" s="30"/>
      <c r="AG15" s="30"/>
      <c r="AH15" s="30"/>
      <c r="AI15" s="30"/>
      <c r="AJ15" s="30"/>
      <c r="AK15" s="30"/>
      <c r="AL15" s="30"/>
      <c r="AM15" s="30"/>
      <c r="AN15" s="30"/>
      <c r="AO15" s="30"/>
      <c r="AP15" s="30"/>
      <c r="AQ15" s="30"/>
      <c r="AR15" s="30"/>
      <c r="AS15" s="30"/>
      <c r="AT15" s="30"/>
      <c r="AU15" s="30"/>
    </row>
    <row r="16" spans="1:47" ht="13.5" customHeight="1">
      <c r="A16" s="47">
        <v>16</v>
      </c>
      <c r="B16" s="55" t="s">
        <v>235</v>
      </c>
      <c r="C16" s="56"/>
      <c r="D16" s="57" t="s">
        <v>236</v>
      </c>
      <c r="E16" s="57"/>
      <c r="F16" s="79">
        <v>12000</v>
      </c>
      <c r="G16" s="59">
        <f t="shared" si="6"/>
        <v>0.0006666666666666666</v>
      </c>
      <c r="J16" s="199"/>
      <c r="K16" s="29"/>
      <c r="T16" s="84"/>
      <c r="X16" s="30"/>
      <c r="Y16" s="85"/>
      <c r="Z16" s="85"/>
      <c r="AA16" s="85"/>
      <c r="AB16" s="85"/>
      <c r="AC16" s="85"/>
      <c r="AD16" s="30"/>
      <c r="AE16" s="30"/>
      <c r="AF16" s="30"/>
      <c r="AG16" s="30"/>
      <c r="AH16" s="30"/>
      <c r="AI16" s="30"/>
      <c r="AJ16" s="30"/>
      <c r="AK16" s="30"/>
      <c r="AL16" s="30"/>
      <c r="AM16" s="30"/>
      <c r="AN16" s="30"/>
      <c r="AO16" s="30"/>
      <c r="AP16" s="30"/>
      <c r="AQ16" s="30"/>
      <c r="AR16" s="30"/>
      <c r="AS16" s="30"/>
      <c r="AT16" s="30"/>
      <c r="AU16" s="30"/>
    </row>
    <row r="17" spans="1:47" ht="13.5" customHeight="1">
      <c r="A17" s="47">
        <v>17</v>
      </c>
      <c r="B17" s="55" t="s">
        <v>237</v>
      </c>
      <c r="C17" s="56"/>
      <c r="D17" s="57" t="s">
        <v>236</v>
      </c>
      <c r="E17" s="57"/>
      <c r="F17" s="79">
        <v>215000</v>
      </c>
      <c r="G17" s="59">
        <f t="shared" si="6"/>
        <v>0.011944444444444445</v>
      </c>
      <c r="S17" s="84"/>
      <c r="X17" s="30"/>
      <c r="Y17" s="85"/>
      <c r="Z17" s="85"/>
      <c r="AA17" s="85"/>
      <c r="AB17" s="85"/>
      <c r="AC17" s="85"/>
      <c r="AD17" s="83"/>
      <c r="AE17" s="83"/>
      <c r="AF17" s="83"/>
      <c r="AG17" s="83"/>
      <c r="AH17" s="83"/>
      <c r="AI17" s="83"/>
      <c r="AJ17" s="83"/>
      <c r="AK17" s="30"/>
      <c r="AL17" s="30"/>
      <c r="AM17" s="30"/>
      <c r="AN17" s="30"/>
      <c r="AO17" s="30"/>
      <c r="AP17" s="30"/>
      <c r="AQ17" s="30"/>
      <c r="AR17" s="30"/>
      <c r="AS17" s="30"/>
      <c r="AT17" s="30"/>
      <c r="AU17" s="30"/>
    </row>
    <row r="18" spans="1:47" ht="13.5" customHeight="1">
      <c r="A18" s="47">
        <v>18</v>
      </c>
      <c r="B18" s="55" t="s">
        <v>238</v>
      </c>
      <c r="C18" s="56"/>
      <c r="D18" s="57" t="s">
        <v>239</v>
      </c>
      <c r="E18" s="57"/>
      <c r="F18" s="79">
        <v>80000</v>
      </c>
      <c r="G18" s="59">
        <f t="shared" si="6"/>
        <v>0.0044444444444444444</v>
      </c>
      <c r="X18" s="30"/>
      <c r="Y18" s="86"/>
      <c r="Z18" s="86"/>
      <c r="AA18" s="86"/>
      <c r="AB18" s="86"/>
      <c r="AC18" s="86"/>
      <c r="AD18" s="85"/>
      <c r="AE18" s="85"/>
      <c r="AF18" s="85"/>
      <c r="AG18" s="85"/>
      <c r="AH18" s="85"/>
      <c r="AI18" s="85"/>
      <c r="AJ18" s="85"/>
      <c r="AK18" s="30"/>
      <c r="AL18" s="30"/>
      <c r="AM18" s="30"/>
      <c r="AN18" s="30"/>
      <c r="AO18" s="30"/>
      <c r="AP18" s="30"/>
      <c r="AQ18" s="30"/>
      <c r="AR18" s="30"/>
      <c r="AS18" s="30"/>
      <c r="AT18" s="30"/>
      <c r="AU18" s="30"/>
    </row>
    <row r="19" spans="1:47" ht="13.5" customHeight="1">
      <c r="A19" s="47">
        <v>19</v>
      </c>
      <c r="B19" s="55" t="s">
        <v>240</v>
      </c>
      <c r="C19" s="56"/>
      <c r="D19" s="57" t="s">
        <v>241</v>
      </c>
      <c r="E19" s="57"/>
      <c r="F19" s="79">
        <v>80000</v>
      </c>
      <c r="G19" s="59">
        <f t="shared" si="6"/>
        <v>0.0044444444444444444</v>
      </c>
      <c r="X19" s="30"/>
      <c r="Y19" s="30"/>
      <c r="Z19" s="30"/>
      <c r="AA19" s="30"/>
      <c r="AB19" s="30"/>
      <c r="AC19" s="30"/>
      <c r="AD19" s="85"/>
      <c r="AE19" s="85"/>
      <c r="AF19" s="85"/>
      <c r="AG19" s="85"/>
      <c r="AH19" s="85"/>
      <c r="AI19" s="85"/>
      <c r="AJ19" s="85"/>
      <c r="AK19" s="30"/>
      <c r="AL19" s="30"/>
      <c r="AM19" s="30"/>
      <c r="AN19" s="30"/>
      <c r="AO19" s="30"/>
      <c r="AP19" s="30"/>
      <c r="AQ19" s="30"/>
      <c r="AR19" s="30"/>
      <c r="AS19" s="30"/>
      <c r="AT19" s="30"/>
      <c r="AU19" s="30"/>
    </row>
    <row r="20" spans="1:47" ht="13.5" customHeight="1">
      <c r="A20" s="47">
        <v>20</v>
      </c>
      <c r="B20" s="55" t="s">
        <v>242</v>
      </c>
      <c r="C20" s="56"/>
      <c r="D20" s="57" t="s">
        <v>226</v>
      </c>
      <c r="E20" s="57"/>
      <c r="F20" s="79">
        <v>2500</v>
      </c>
      <c r="G20" s="59">
        <f t="shared" si="6"/>
        <v>0.0001388888888888889</v>
      </c>
      <c r="X20" s="30"/>
      <c r="Y20" s="30"/>
      <c r="Z20" s="30"/>
      <c r="AA20" s="30"/>
      <c r="AB20" s="30"/>
      <c r="AC20" s="30"/>
      <c r="AD20" s="86"/>
      <c r="AE20" s="86"/>
      <c r="AF20" s="86"/>
      <c r="AG20" s="86"/>
      <c r="AH20" s="86"/>
      <c r="AI20" s="86"/>
      <c r="AJ20" s="86"/>
      <c r="AK20" s="30"/>
      <c r="AL20" s="30"/>
      <c r="AM20" s="30"/>
      <c r="AN20" s="30"/>
      <c r="AO20" s="30"/>
      <c r="AP20" s="30"/>
      <c r="AQ20" s="30"/>
      <c r="AR20" s="30"/>
      <c r="AS20" s="30"/>
      <c r="AT20" s="30"/>
      <c r="AU20" s="30"/>
    </row>
    <row r="21" spans="1:47" ht="13.5" customHeight="1">
      <c r="A21" s="47">
        <v>21</v>
      </c>
      <c r="B21" s="55" t="s">
        <v>243</v>
      </c>
      <c r="C21" s="56"/>
      <c r="D21" s="57" t="s">
        <v>226</v>
      </c>
      <c r="E21" s="57"/>
      <c r="F21" s="79">
        <v>16000</v>
      </c>
      <c r="G21" s="59">
        <f t="shared" si="6"/>
        <v>0.0008888888888888889</v>
      </c>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row>
    <row r="22" spans="1:47" ht="13.5" customHeight="1">
      <c r="A22" s="47">
        <v>22</v>
      </c>
      <c r="B22" s="55" t="s">
        <v>244</v>
      </c>
      <c r="C22" s="56"/>
      <c r="D22" s="57" t="s">
        <v>245</v>
      </c>
      <c r="E22" s="57"/>
      <c r="F22" s="79">
        <v>65000</v>
      </c>
      <c r="G22" s="59">
        <f t="shared" si="6"/>
        <v>0.003611111111111111</v>
      </c>
      <c r="AD22" s="30"/>
      <c r="AE22" s="30"/>
      <c r="AF22" s="30"/>
      <c r="AG22" s="30"/>
      <c r="AH22" s="30"/>
      <c r="AI22" s="30"/>
      <c r="AJ22" s="30"/>
      <c r="AK22" s="30"/>
      <c r="AL22" s="30"/>
      <c r="AM22" s="30"/>
      <c r="AN22" s="30"/>
      <c r="AO22" s="30"/>
      <c r="AP22" s="30"/>
      <c r="AQ22" s="30"/>
      <c r="AR22" s="30"/>
      <c r="AS22" s="30"/>
      <c r="AT22" s="30"/>
      <c r="AU22" s="30"/>
    </row>
    <row r="23" spans="1:47" ht="13.5" customHeight="1" thickBot="1">
      <c r="A23" s="87">
        <v>23</v>
      </c>
      <c r="B23" s="88" t="s">
        <v>246</v>
      </c>
      <c r="C23" s="89" t="s">
        <v>247</v>
      </c>
      <c r="D23" s="90"/>
      <c r="E23" s="90"/>
      <c r="F23" s="91">
        <f>SUM(F8:F22)</f>
        <v>5091300</v>
      </c>
      <c r="G23" s="92">
        <f>F23/$F$4</f>
        <v>0.28285</v>
      </c>
      <c r="AD23" s="30"/>
      <c r="AE23" s="30"/>
      <c r="AF23" s="30"/>
      <c r="AG23" s="30"/>
      <c r="AH23" s="30"/>
      <c r="AI23" s="30"/>
      <c r="AJ23" s="30"/>
      <c r="AK23" s="30"/>
      <c r="AL23" s="30"/>
      <c r="AM23" s="30"/>
      <c r="AN23" s="30"/>
      <c r="AO23" s="30"/>
      <c r="AP23" s="30"/>
      <c r="AQ23" s="30"/>
      <c r="AR23" s="30"/>
      <c r="AS23" s="30"/>
      <c r="AT23" s="30"/>
      <c r="AU23" s="30"/>
    </row>
    <row r="24" spans="1:7" ht="13.5" customHeight="1" thickBot="1">
      <c r="A24" s="93">
        <v>24</v>
      </c>
      <c r="B24" s="94" t="s">
        <v>248</v>
      </c>
      <c r="C24" s="95" t="s">
        <v>249</v>
      </c>
      <c r="D24" s="96"/>
      <c r="E24" s="96"/>
      <c r="F24" s="97">
        <f>F7-F23</f>
        <v>-411300</v>
      </c>
      <c r="G24" s="98">
        <f>F24/$F$4</f>
        <v>-0.02285</v>
      </c>
    </row>
    <row r="25" spans="1:7" ht="13.5" customHeight="1">
      <c r="A25" s="70">
        <v>26</v>
      </c>
      <c r="B25" s="99" t="s">
        <v>250</v>
      </c>
      <c r="C25" s="100"/>
      <c r="D25" s="57" t="s">
        <v>251</v>
      </c>
      <c r="E25" s="50"/>
      <c r="F25" s="101">
        <v>54000</v>
      </c>
      <c r="G25" s="102">
        <f>F25/$F$4</f>
        <v>0.003</v>
      </c>
    </row>
    <row r="26" spans="1:7" ht="13.5" customHeight="1" thickBot="1">
      <c r="A26" s="64">
        <v>27</v>
      </c>
      <c r="B26" s="103" t="s">
        <v>252</v>
      </c>
      <c r="C26" s="66"/>
      <c r="D26" s="67" t="s">
        <v>253</v>
      </c>
      <c r="E26" s="67"/>
      <c r="F26" s="104">
        <v>0</v>
      </c>
      <c r="G26" s="69"/>
    </row>
    <row r="27" spans="1:7" ht="13.5" customHeight="1" thickBot="1">
      <c r="A27" s="105">
        <v>28</v>
      </c>
      <c r="B27" s="106" t="s">
        <v>254</v>
      </c>
      <c r="C27" s="108" t="s">
        <v>255</v>
      </c>
      <c r="D27" s="109"/>
      <c r="E27" s="109"/>
      <c r="F27" s="110">
        <f>F24-F25-F26</f>
        <v>-465300</v>
      </c>
      <c r="G27" s="111">
        <f>F27/$F$4</f>
        <v>-0.02585</v>
      </c>
    </row>
    <row r="28" spans="1:7" ht="13.5" customHeight="1">
      <c r="A28" s="112"/>
      <c r="B28" s="112"/>
      <c r="C28" s="113"/>
      <c r="D28" s="114"/>
      <c r="E28" s="114"/>
      <c r="F28" s="115"/>
      <c r="G28" s="116"/>
    </row>
    <row r="29" spans="1:7" ht="13.5" customHeight="1">
      <c r="A29" s="117"/>
      <c r="B29" s="118"/>
      <c r="C29" s="119"/>
      <c r="D29" s="120"/>
      <c r="E29" s="120"/>
      <c r="F29" s="121"/>
      <c r="G29" s="122"/>
    </row>
    <row r="30" spans="1:8" ht="13.5" customHeight="1">
      <c r="A30" s="123" t="s">
        <v>256</v>
      </c>
      <c r="B30" s="124"/>
      <c r="C30" s="125"/>
      <c r="D30" s="125"/>
      <c r="E30" s="126"/>
      <c r="F30" s="127"/>
      <c r="G30" s="128">
        <f>F9+D10+F11+F12+F14+F15+F16+F17+F18+F19+F20+F21+F22+F25+F26</f>
        <v>1982500</v>
      </c>
      <c r="H30" s="129"/>
    </row>
    <row r="31" spans="1:8" ht="13.5" customHeight="1">
      <c r="A31" s="130" t="s">
        <v>257</v>
      </c>
      <c r="B31" s="131"/>
      <c r="C31" s="131"/>
      <c r="D31" s="131"/>
      <c r="E31" s="131"/>
      <c r="F31" s="131"/>
      <c r="G31" s="132">
        <f>G6+G8+E10+G13</f>
        <v>0.9157111111111111</v>
      </c>
      <c r="H31" s="133"/>
    </row>
    <row r="32" spans="1:15" ht="13.5" customHeight="1">
      <c r="A32" s="134" t="s">
        <v>258</v>
      </c>
      <c r="B32" s="135"/>
      <c r="C32" s="135"/>
      <c r="D32" s="135"/>
      <c r="E32" s="135"/>
      <c r="F32" s="135"/>
      <c r="G32" s="136">
        <f>G30/(1-G31)</f>
        <v>23520300.55365147</v>
      </c>
      <c r="H32" s="129"/>
      <c r="N32" s="137"/>
      <c r="O32" s="36"/>
    </row>
    <row r="33" spans="1:20" ht="13.5" customHeight="1">
      <c r="A33" s="117"/>
      <c r="B33" s="30"/>
      <c r="C33" s="138"/>
      <c r="D33" s="30"/>
      <c r="E33" s="30"/>
      <c r="F33" s="30"/>
      <c r="G33" s="30"/>
      <c r="H33" s="139"/>
      <c r="J33" s="140"/>
      <c r="K33" s="140"/>
      <c r="L33" s="140"/>
      <c r="S33" s="141"/>
      <c r="T33" s="36"/>
    </row>
    <row r="34" spans="1:12" ht="13.5" customHeight="1">
      <c r="A34" s="117"/>
      <c r="B34" s="30"/>
      <c r="C34" s="30"/>
      <c r="D34" s="30"/>
      <c r="E34" s="30"/>
      <c r="F34" s="30"/>
      <c r="G34" s="30"/>
      <c r="H34" s="129"/>
      <c r="J34" s="142"/>
      <c r="K34" s="140"/>
      <c r="L34" s="140"/>
    </row>
    <row r="35" spans="1:12" ht="13.5" customHeight="1">
      <c r="A35" s="143"/>
      <c r="B35" s="144"/>
      <c r="C35" s="30"/>
      <c r="D35" s="30"/>
      <c r="E35" s="30"/>
      <c r="F35" s="30"/>
      <c r="G35" s="30"/>
      <c r="H35" s="145"/>
      <c r="I35" s="30"/>
      <c r="J35" s="142"/>
      <c r="K35" s="140"/>
      <c r="L35" s="140"/>
    </row>
    <row r="36" spans="1:9" ht="13.5" customHeight="1">
      <c r="A36" s="143"/>
      <c r="B36" s="30"/>
      <c r="C36" s="30"/>
      <c r="D36" s="138"/>
      <c r="E36" s="30"/>
      <c r="F36" s="30"/>
      <c r="G36" s="30"/>
      <c r="H36" s="146"/>
      <c r="I36" s="30"/>
    </row>
    <row r="37" spans="1:9" ht="13.5" customHeight="1">
      <c r="A37" s="30"/>
      <c r="B37" s="30"/>
      <c r="C37" s="30"/>
      <c r="D37" s="30"/>
      <c r="E37" s="30"/>
      <c r="F37" s="30"/>
      <c r="G37" s="30"/>
      <c r="H37" s="147"/>
      <c r="I37" s="30"/>
    </row>
    <row r="38" spans="1:9" ht="13.5" customHeight="1">
      <c r="A38" s="30"/>
      <c r="B38" s="148"/>
      <c r="C38" s="149"/>
      <c r="D38" s="148"/>
      <c r="E38" s="148"/>
      <c r="F38" s="30"/>
      <c r="G38" s="30"/>
      <c r="H38" s="30"/>
      <c r="I38" s="129"/>
    </row>
    <row r="39" spans="1:9" ht="13.5" customHeight="1">
      <c r="A39" s="30"/>
      <c r="B39" s="30"/>
      <c r="C39" s="149"/>
      <c r="D39" s="30"/>
      <c r="E39" s="30"/>
      <c r="F39" s="30"/>
      <c r="G39" s="30"/>
      <c r="H39" s="85"/>
      <c r="I39" s="129"/>
    </row>
    <row r="40" spans="1:9" ht="13.5" customHeight="1">
      <c r="A40" s="143"/>
      <c r="B40" s="30"/>
      <c r="C40" s="30"/>
      <c r="D40" s="30"/>
      <c r="E40" s="30"/>
      <c r="F40" s="30"/>
      <c r="G40" s="30"/>
      <c r="H40" s="150"/>
      <c r="I40" s="151"/>
    </row>
    <row r="41" spans="1:10" ht="14.25">
      <c r="A41" s="30"/>
      <c r="B41" s="148"/>
      <c r="C41" s="149"/>
      <c r="D41" s="148"/>
      <c r="E41" s="148"/>
      <c r="F41" s="30"/>
      <c r="G41" s="30"/>
      <c r="H41" s="30"/>
      <c r="I41" s="30"/>
      <c r="J41" s="30"/>
    </row>
    <row r="42" spans="1:10" ht="14.25">
      <c r="A42" s="143"/>
      <c r="B42" s="30"/>
      <c r="C42" s="149"/>
      <c r="D42" s="30"/>
      <c r="E42" s="30"/>
      <c r="F42" s="30"/>
      <c r="G42" s="30"/>
      <c r="H42" s="152"/>
      <c r="I42" s="30"/>
      <c r="J42" s="30"/>
    </row>
    <row r="43" spans="1:10" ht="14.25">
      <c r="A43" s="30"/>
      <c r="B43" s="30"/>
      <c r="C43" s="30"/>
      <c r="D43" s="30"/>
      <c r="E43" s="30"/>
      <c r="F43" s="30"/>
      <c r="G43" s="30"/>
      <c r="H43" s="150"/>
      <c r="I43" s="30"/>
      <c r="J43" s="30"/>
    </row>
    <row r="44" spans="1:10" ht="14.25">
      <c r="A44" s="30"/>
      <c r="B44" s="30"/>
      <c r="C44" s="30"/>
      <c r="D44" s="30"/>
      <c r="E44" s="30"/>
      <c r="F44" s="30"/>
      <c r="G44" s="30"/>
      <c r="H44" s="30"/>
      <c r="I44" s="148"/>
      <c r="J44" s="30"/>
    </row>
    <row r="45" spans="1:10" ht="14.25">
      <c r="A45" s="143"/>
      <c r="B45" s="30"/>
      <c r="C45" s="30"/>
      <c r="D45" s="30"/>
      <c r="E45" s="30"/>
      <c r="F45" s="30"/>
      <c r="G45" s="30"/>
      <c r="J45" s="30"/>
    </row>
    <row r="46" spans="1:10" ht="17.25">
      <c r="A46" s="30"/>
      <c r="H46" s="153"/>
      <c r="I46" s="30"/>
      <c r="J46" s="30"/>
    </row>
    <row r="47" spans="2:9" ht="14.25">
      <c r="B47" s="30"/>
      <c r="C47" s="30"/>
      <c r="D47" s="30"/>
      <c r="E47" s="30"/>
      <c r="F47" s="30"/>
      <c r="G47" s="30"/>
      <c r="H47" s="30"/>
      <c r="I47" s="148"/>
    </row>
    <row r="48" spans="1:9" ht="13.5">
      <c r="A48" s="30"/>
      <c r="B48" s="30"/>
      <c r="C48" s="30"/>
      <c r="D48" s="30"/>
      <c r="E48" s="30"/>
      <c r="F48" s="30"/>
      <c r="G48" s="30"/>
      <c r="H48" s="30"/>
      <c r="I48" s="30"/>
    </row>
    <row r="49" spans="1:9" ht="13.5">
      <c r="A49" s="30"/>
      <c r="B49" s="30"/>
      <c r="C49" s="30"/>
      <c r="D49" s="30"/>
      <c r="E49" s="30"/>
      <c r="F49" s="144"/>
      <c r="G49" s="30"/>
      <c r="H49" s="30"/>
      <c r="I49" s="30"/>
    </row>
    <row r="50" spans="6:17" ht="14.25">
      <c r="F50" s="154"/>
      <c r="H50" s="30"/>
      <c r="I50" s="143"/>
      <c r="J50" s="30"/>
      <c r="K50" s="30"/>
      <c r="L50" s="30"/>
      <c r="M50" s="30"/>
      <c r="N50" s="30"/>
      <c r="O50" s="30"/>
      <c r="P50" s="30"/>
      <c r="Q50" s="30"/>
    </row>
    <row r="51" spans="1:17" ht="13.5">
      <c r="A51" s="30"/>
      <c r="C51" s="144"/>
      <c r="F51" s="144"/>
      <c r="H51" s="30"/>
      <c r="I51" s="30"/>
      <c r="J51" s="30"/>
      <c r="K51" s="30"/>
      <c r="L51" s="30"/>
      <c r="M51" s="30"/>
      <c r="N51" s="30"/>
      <c r="O51" s="30"/>
      <c r="P51" s="30"/>
      <c r="Q51" s="30"/>
    </row>
    <row r="52" spans="1:17" ht="13.5">
      <c r="A52" s="30"/>
      <c r="B52" s="155" t="s">
        <v>259</v>
      </c>
      <c r="C52" s="154"/>
      <c r="D52" s="154"/>
      <c r="E52" s="154"/>
      <c r="H52" s="30"/>
      <c r="I52" s="30"/>
      <c r="J52" s="30"/>
      <c r="K52" s="30"/>
      <c r="L52" s="30"/>
      <c r="M52" s="30"/>
      <c r="N52" s="30"/>
      <c r="O52" s="30"/>
      <c r="P52" s="30"/>
      <c r="Q52" s="30"/>
    </row>
    <row r="53" spans="1:8" ht="13.5">
      <c r="A53" s="30"/>
      <c r="H53" s="30"/>
    </row>
    <row r="54" spans="1:6" ht="14.25">
      <c r="A54" s="156"/>
      <c r="B54" s="22" t="s">
        <v>260</v>
      </c>
      <c r="F54" s="30"/>
    </row>
    <row r="55" spans="2:9" ht="13.5">
      <c r="B55" s="155"/>
      <c r="D55" s="157"/>
      <c r="I55" s="30"/>
    </row>
    <row r="56" spans="1:9" ht="13.5">
      <c r="A56" s="154"/>
      <c r="I56" s="30"/>
    </row>
    <row r="57" ht="13.5">
      <c r="I57" s="30"/>
    </row>
    <row r="58" ht="13.5">
      <c r="B58" s="155"/>
    </row>
    <row r="60" spans="2:6" ht="14.25">
      <c r="B60" s="143"/>
      <c r="C60" s="30"/>
      <c r="D60" s="30"/>
      <c r="E60" s="150"/>
      <c r="F60" s="30"/>
    </row>
    <row r="61" spans="2:6" ht="13.5">
      <c r="B61" s="30"/>
      <c r="C61" s="30"/>
      <c r="D61" s="30"/>
      <c r="E61" s="30"/>
      <c r="F61" s="30"/>
    </row>
    <row r="62" spans="2:6" ht="17.25">
      <c r="B62" s="143"/>
      <c r="C62" s="30"/>
      <c r="D62" s="30"/>
      <c r="E62" s="158"/>
      <c r="F62" s="30"/>
    </row>
    <row r="63" spans="2:6" ht="13.5">
      <c r="B63" s="30"/>
      <c r="C63" s="30"/>
      <c r="D63" s="30"/>
      <c r="E63" s="30"/>
      <c r="F63" s="30"/>
    </row>
    <row r="64" ht="13.5">
      <c r="A64" s="30"/>
    </row>
    <row r="65" ht="13.5">
      <c r="A65" s="30"/>
    </row>
    <row r="66" ht="13.5">
      <c r="A66" s="30"/>
    </row>
    <row r="67" ht="13.5">
      <c r="A67" s="30"/>
    </row>
    <row r="82" spans="2:7" ht="13.5">
      <c r="B82" s="30"/>
      <c r="C82" s="159"/>
      <c r="D82" s="159"/>
      <c r="E82" s="30"/>
      <c r="F82" s="30"/>
      <c r="G82" s="30"/>
    </row>
    <row r="83" spans="2:7" ht="13.5">
      <c r="B83" s="200"/>
      <c r="C83" s="202"/>
      <c r="D83" s="202"/>
      <c r="E83" s="202"/>
      <c r="F83" s="39"/>
      <c r="G83" s="30"/>
    </row>
    <row r="84" spans="2:7" ht="13.5">
      <c r="B84" s="201"/>
      <c r="C84" s="203"/>
      <c r="D84" s="203"/>
      <c r="E84" s="203"/>
      <c r="F84" s="39"/>
      <c r="G84" s="30"/>
    </row>
    <row r="85" spans="2:22" ht="21">
      <c r="B85" s="117"/>
      <c r="C85" s="120"/>
      <c r="D85" s="120"/>
      <c r="E85" s="119"/>
      <c r="F85" s="121"/>
      <c r="G85" s="122"/>
      <c r="J85" s="160"/>
      <c r="K85" s="160"/>
      <c r="L85" s="160"/>
      <c r="M85" s="30"/>
      <c r="N85" s="161"/>
      <c r="O85" s="30"/>
      <c r="P85" s="30"/>
      <c r="Q85" s="30"/>
      <c r="R85" s="30"/>
      <c r="S85" s="162"/>
      <c r="T85" s="148"/>
      <c r="U85" s="30"/>
      <c r="V85" s="39"/>
    </row>
    <row r="86" spans="1:22" ht="21">
      <c r="A86" s="163"/>
      <c r="B86" s="117"/>
      <c r="C86" s="120"/>
      <c r="D86" s="120"/>
      <c r="E86" s="119"/>
      <c r="F86" s="121"/>
      <c r="G86" s="122"/>
      <c r="H86" s="30"/>
      <c r="J86" s="160"/>
      <c r="K86" s="160"/>
      <c r="L86" s="160"/>
      <c r="M86" s="30"/>
      <c r="N86" s="161"/>
      <c r="O86" s="30"/>
      <c r="P86" s="30"/>
      <c r="Q86" s="30"/>
      <c r="R86" s="30"/>
      <c r="S86" s="162"/>
      <c r="T86" s="148"/>
      <c r="U86" s="30"/>
      <c r="V86" s="41"/>
    </row>
    <row r="87" spans="1:22" ht="13.5">
      <c r="A87" s="28"/>
      <c r="B87" s="117"/>
      <c r="C87" s="120"/>
      <c r="D87" s="120"/>
      <c r="E87" s="119"/>
      <c r="F87" s="121"/>
      <c r="G87" s="122"/>
      <c r="H87" s="30"/>
      <c r="J87" s="30"/>
      <c r="K87" s="30"/>
      <c r="L87" s="30"/>
      <c r="M87" s="30"/>
      <c r="N87" s="30"/>
      <c r="O87" s="30"/>
      <c r="P87" s="30"/>
      <c r="Q87" s="30"/>
      <c r="R87" s="30"/>
      <c r="S87" s="30"/>
      <c r="T87" s="30"/>
      <c r="U87" s="30"/>
      <c r="V87" s="39"/>
    </row>
    <row r="88" spans="1:29" ht="13.5">
      <c r="A88" s="29"/>
      <c r="B88" s="117"/>
      <c r="C88" s="120"/>
      <c r="D88" s="120"/>
      <c r="E88" s="119"/>
      <c r="F88" s="121"/>
      <c r="G88" s="122"/>
      <c r="H88" s="30"/>
      <c r="J88" s="30"/>
      <c r="K88" s="30"/>
      <c r="L88" s="30"/>
      <c r="M88" s="30"/>
      <c r="N88" s="30"/>
      <c r="O88" s="30"/>
      <c r="P88" s="30"/>
      <c r="Q88" s="30"/>
      <c r="R88" s="30"/>
      <c r="S88" s="30"/>
      <c r="T88" s="30"/>
      <c r="U88" s="30"/>
      <c r="V88" s="39"/>
      <c r="W88" s="39"/>
      <c r="X88" s="40"/>
      <c r="Y88" s="40"/>
      <c r="Z88" s="40"/>
      <c r="AA88" s="41"/>
      <c r="AB88" s="41"/>
      <c r="AC88" s="40"/>
    </row>
    <row r="89" spans="1:29" ht="13.5">
      <c r="A89" s="117"/>
      <c r="B89" s="117"/>
      <c r="C89" s="120"/>
      <c r="D89" s="120"/>
      <c r="E89" s="164"/>
      <c r="F89" s="121"/>
      <c r="G89" s="122"/>
      <c r="H89" s="30"/>
      <c r="J89" s="30"/>
      <c r="K89" s="30"/>
      <c r="L89" s="30"/>
      <c r="M89" s="30"/>
      <c r="N89" s="30"/>
      <c r="O89" s="30"/>
      <c r="P89" s="30"/>
      <c r="Q89" s="30"/>
      <c r="R89" s="30"/>
      <c r="S89" s="30"/>
      <c r="T89" s="30"/>
      <c r="U89" s="30"/>
      <c r="V89" s="39"/>
      <c r="W89" s="46"/>
      <c r="X89" s="46"/>
      <c r="Y89" s="46"/>
      <c r="Z89" s="46"/>
      <c r="AA89" s="46"/>
      <c r="AB89" s="46"/>
      <c r="AC89" s="46"/>
    </row>
    <row r="90" spans="1:44" ht="17.25">
      <c r="A90" s="117"/>
      <c r="B90" s="117"/>
      <c r="C90" s="120"/>
      <c r="D90" s="120"/>
      <c r="E90" s="164"/>
      <c r="F90" s="121"/>
      <c r="G90" s="122"/>
      <c r="H90" s="30"/>
      <c r="I90" s="165"/>
      <c r="J90" s="30"/>
      <c r="K90" s="30"/>
      <c r="L90" s="30"/>
      <c r="M90" s="30"/>
      <c r="N90" s="30"/>
      <c r="O90" s="30"/>
      <c r="P90" s="30"/>
      <c r="Q90" s="30"/>
      <c r="R90" s="30"/>
      <c r="S90" s="30"/>
      <c r="T90" s="30"/>
      <c r="U90" s="30"/>
      <c r="V90" s="39"/>
      <c r="W90" s="46"/>
      <c r="X90" s="46"/>
      <c r="Y90" s="46"/>
      <c r="Z90" s="46"/>
      <c r="AA90" s="46"/>
      <c r="AB90" s="46"/>
      <c r="AC90" s="46"/>
      <c r="AD90" s="41"/>
      <c r="AE90" s="41"/>
      <c r="AF90" s="41"/>
      <c r="AG90" s="40"/>
      <c r="AH90" s="40"/>
      <c r="AI90" s="40"/>
      <c r="AJ90" s="30"/>
      <c r="AK90" s="40"/>
      <c r="AL90" s="40"/>
      <c r="AM90" s="40"/>
      <c r="AN90" s="40"/>
      <c r="AO90" s="30"/>
      <c r="AP90" s="30"/>
      <c r="AQ90" s="30"/>
      <c r="AR90" s="30"/>
    </row>
    <row r="91" spans="1:44" ht="17.25">
      <c r="A91" s="117"/>
      <c r="B91" s="117"/>
      <c r="C91" s="166"/>
      <c r="D91" s="166"/>
      <c r="E91" s="167"/>
      <c r="F91" s="168"/>
      <c r="G91" s="122"/>
      <c r="H91" s="30"/>
      <c r="I91" s="165"/>
      <c r="J91" s="30"/>
      <c r="K91" s="30"/>
      <c r="L91" s="30"/>
      <c r="M91" s="30"/>
      <c r="N91" s="30"/>
      <c r="O91" s="30"/>
      <c r="P91" s="30"/>
      <c r="Q91" s="30"/>
      <c r="R91" s="30"/>
      <c r="S91" s="30"/>
      <c r="T91" s="30"/>
      <c r="U91" s="30"/>
      <c r="V91" s="39"/>
      <c r="W91" s="46"/>
      <c r="X91" s="46"/>
      <c r="Y91" s="46"/>
      <c r="Z91" s="46"/>
      <c r="AA91" s="46"/>
      <c r="AB91" s="46"/>
      <c r="AC91" s="46"/>
      <c r="AD91" s="46"/>
      <c r="AE91" s="46"/>
      <c r="AF91" s="46"/>
      <c r="AG91" s="46"/>
      <c r="AH91" s="46"/>
      <c r="AI91" s="46"/>
      <c r="AJ91" s="46"/>
      <c r="AK91" s="46"/>
      <c r="AL91" s="46"/>
      <c r="AM91" s="46"/>
      <c r="AN91" s="46"/>
      <c r="AO91" s="46"/>
      <c r="AP91" s="46"/>
      <c r="AQ91" s="46"/>
      <c r="AR91" s="46"/>
    </row>
    <row r="92" spans="1:44" ht="13.5">
      <c r="A92" s="117"/>
      <c r="B92" s="117"/>
      <c r="C92" s="120"/>
      <c r="D92" s="120"/>
      <c r="E92" s="119"/>
      <c r="F92" s="121"/>
      <c r="G92" s="122"/>
      <c r="H92" s="30"/>
      <c r="I92" s="30"/>
      <c r="J92" s="30"/>
      <c r="K92" s="30"/>
      <c r="L92" s="30"/>
      <c r="M92" s="30"/>
      <c r="N92" s="30"/>
      <c r="O92" s="30"/>
      <c r="P92" s="30"/>
      <c r="Q92" s="30"/>
      <c r="R92" s="30"/>
      <c r="S92" s="30"/>
      <c r="T92" s="30"/>
      <c r="U92" s="30"/>
      <c r="V92" s="39"/>
      <c r="W92" s="46"/>
      <c r="X92" s="46"/>
      <c r="Y92" s="46"/>
      <c r="Z92" s="46"/>
      <c r="AA92" s="46"/>
      <c r="AB92" s="46"/>
      <c r="AC92" s="46"/>
      <c r="AD92" s="46"/>
      <c r="AE92" s="46"/>
      <c r="AF92" s="46"/>
      <c r="AG92" s="46"/>
      <c r="AH92" s="46"/>
      <c r="AI92" s="46"/>
      <c r="AJ92" s="46"/>
      <c r="AK92" s="46"/>
      <c r="AL92" s="46"/>
      <c r="AM92" s="46"/>
      <c r="AN92" s="46"/>
      <c r="AO92" s="46"/>
      <c r="AP92" s="46"/>
      <c r="AQ92" s="46"/>
      <c r="AR92" s="46"/>
    </row>
    <row r="93" spans="1:44" ht="13.5">
      <c r="A93" s="117"/>
      <c r="B93" s="117"/>
      <c r="C93" s="120"/>
      <c r="D93" s="120"/>
      <c r="E93" s="119"/>
      <c r="F93" s="121"/>
      <c r="G93" s="122"/>
      <c r="H93" s="30"/>
      <c r="I93" s="30"/>
      <c r="J93" s="30"/>
      <c r="K93" s="30"/>
      <c r="L93" s="30"/>
      <c r="M93" s="30"/>
      <c r="N93" s="30"/>
      <c r="O93" s="30"/>
      <c r="P93" s="30"/>
      <c r="Q93" s="30"/>
      <c r="R93" s="30"/>
      <c r="S93" s="30"/>
      <c r="T93" s="30"/>
      <c r="U93" s="30"/>
      <c r="V93" s="39"/>
      <c r="W93" s="46"/>
      <c r="X93" s="46"/>
      <c r="Y93" s="46"/>
      <c r="Z93" s="46"/>
      <c r="AA93" s="46"/>
      <c r="AB93" s="46"/>
      <c r="AC93" s="46"/>
      <c r="AD93" s="46"/>
      <c r="AE93" s="46"/>
      <c r="AF93" s="46"/>
      <c r="AG93" s="46"/>
      <c r="AH93" s="46"/>
      <c r="AI93" s="46"/>
      <c r="AJ93" s="46"/>
      <c r="AK93" s="46"/>
      <c r="AL93" s="46"/>
      <c r="AM93" s="46"/>
      <c r="AN93" s="46"/>
      <c r="AO93" s="46"/>
      <c r="AP93" s="46"/>
      <c r="AQ93" s="46"/>
      <c r="AR93" s="46"/>
    </row>
    <row r="94" spans="1:44" ht="13.5">
      <c r="A94" s="117"/>
      <c r="B94" s="169"/>
      <c r="C94" s="120"/>
      <c r="D94" s="120"/>
      <c r="E94" s="119"/>
      <c r="F94" s="121"/>
      <c r="G94" s="122"/>
      <c r="H94" s="30"/>
      <c r="I94" s="30"/>
      <c r="J94" s="30"/>
      <c r="K94" s="30"/>
      <c r="L94" s="30"/>
      <c r="M94" s="30"/>
      <c r="N94" s="30"/>
      <c r="O94" s="30"/>
      <c r="P94" s="30"/>
      <c r="Q94" s="30"/>
      <c r="R94" s="30"/>
      <c r="S94" s="30"/>
      <c r="T94" s="30"/>
      <c r="U94" s="30"/>
      <c r="V94" s="30"/>
      <c r="W94" s="78"/>
      <c r="X94" s="78"/>
      <c r="Y94" s="78"/>
      <c r="Z94" s="78"/>
      <c r="AA94" s="78"/>
      <c r="AB94" s="78"/>
      <c r="AC94" s="78"/>
      <c r="AD94" s="46"/>
      <c r="AE94" s="46"/>
      <c r="AF94" s="46"/>
      <c r="AG94" s="46"/>
      <c r="AH94" s="46"/>
      <c r="AI94" s="46"/>
      <c r="AJ94" s="46"/>
      <c r="AK94" s="46"/>
      <c r="AL94" s="46"/>
      <c r="AM94" s="46"/>
      <c r="AN94" s="46"/>
      <c r="AO94" s="46"/>
      <c r="AP94" s="46"/>
      <c r="AQ94" s="46"/>
      <c r="AR94" s="46"/>
    </row>
    <row r="95" spans="1:44" ht="13.5">
      <c r="A95" s="117"/>
      <c r="B95" s="117"/>
      <c r="C95" s="120"/>
      <c r="D95" s="120"/>
      <c r="E95" s="119"/>
      <c r="F95" s="121"/>
      <c r="G95" s="122"/>
      <c r="H95" s="30"/>
      <c r="I95" s="30"/>
      <c r="J95" s="30"/>
      <c r="K95" s="30"/>
      <c r="L95" s="30"/>
      <c r="M95" s="30"/>
      <c r="N95" s="30"/>
      <c r="O95" s="30"/>
      <c r="P95" s="30"/>
      <c r="Q95" s="30"/>
      <c r="R95" s="30"/>
      <c r="S95" s="30"/>
      <c r="T95" s="30"/>
      <c r="U95" s="30"/>
      <c r="V95" s="30"/>
      <c r="W95" s="46"/>
      <c r="X95" s="46"/>
      <c r="Y95" s="46"/>
      <c r="Z95" s="46"/>
      <c r="AA95" s="46"/>
      <c r="AB95" s="46"/>
      <c r="AC95" s="46"/>
      <c r="AD95" s="46"/>
      <c r="AE95" s="46"/>
      <c r="AF95" s="46"/>
      <c r="AG95" s="46"/>
      <c r="AH95" s="46"/>
      <c r="AI95" s="46"/>
      <c r="AJ95" s="46"/>
      <c r="AK95" s="46"/>
      <c r="AL95" s="46"/>
      <c r="AM95" s="46"/>
      <c r="AN95" s="46"/>
      <c r="AO95" s="46"/>
      <c r="AP95" s="46"/>
      <c r="AQ95" s="46"/>
      <c r="AR95" s="46"/>
    </row>
    <row r="96" spans="1:44" ht="13.5">
      <c r="A96" s="117"/>
      <c r="B96" s="117"/>
      <c r="C96" s="120"/>
      <c r="D96" s="120"/>
      <c r="E96" s="119"/>
      <c r="F96" s="121"/>
      <c r="G96" s="122"/>
      <c r="H96" s="30"/>
      <c r="I96" s="30"/>
      <c r="J96" s="30"/>
      <c r="K96" s="30"/>
      <c r="L96" s="30"/>
      <c r="M96" s="30"/>
      <c r="N96" s="30"/>
      <c r="O96" s="30"/>
      <c r="P96" s="30"/>
      <c r="Q96" s="30"/>
      <c r="R96" s="30"/>
      <c r="S96" s="30"/>
      <c r="T96" s="30"/>
      <c r="U96" s="30"/>
      <c r="V96" s="30"/>
      <c r="W96" s="46"/>
      <c r="X96" s="46"/>
      <c r="Y96" s="46"/>
      <c r="Z96" s="46"/>
      <c r="AA96" s="46"/>
      <c r="AB96" s="46"/>
      <c r="AC96" s="46"/>
      <c r="AD96" s="78"/>
      <c r="AE96" s="78"/>
      <c r="AF96" s="46"/>
      <c r="AG96" s="46"/>
      <c r="AH96" s="46"/>
      <c r="AI96" s="46"/>
      <c r="AJ96" s="46"/>
      <c r="AK96" s="46"/>
      <c r="AL96" s="46"/>
      <c r="AM96" s="46"/>
      <c r="AN96" s="46"/>
      <c r="AO96" s="30"/>
      <c r="AP96" s="30"/>
      <c r="AQ96" s="30"/>
      <c r="AR96" s="30"/>
    </row>
    <row r="97" spans="1:44" ht="13.5">
      <c r="A97" s="117"/>
      <c r="B97" s="117"/>
      <c r="C97" s="120"/>
      <c r="D97" s="120"/>
      <c r="E97" s="119"/>
      <c r="F97" s="121"/>
      <c r="G97" s="122"/>
      <c r="H97" s="30"/>
      <c r="I97" s="30"/>
      <c r="J97" s="30"/>
      <c r="K97" s="30"/>
      <c r="L97" s="30"/>
      <c r="M97" s="30"/>
      <c r="N97" s="30"/>
      <c r="O97" s="30"/>
      <c r="P97" s="30"/>
      <c r="Q97" s="30"/>
      <c r="R97" s="30"/>
      <c r="S97" s="30"/>
      <c r="T97" s="30"/>
      <c r="U97" s="30"/>
      <c r="V97" s="30"/>
      <c r="W97" s="30"/>
      <c r="X97" s="30"/>
      <c r="Y97" s="30"/>
      <c r="Z97" s="30"/>
      <c r="AA97" s="30"/>
      <c r="AB97" s="30"/>
      <c r="AC97" s="30"/>
      <c r="AD97" s="46"/>
      <c r="AE97" s="46"/>
      <c r="AF97" s="46"/>
      <c r="AG97" s="46"/>
      <c r="AH97" s="46"/>
      <c r="AI97" s="46"/>
      <c r="AJ97" s="46"/>
      <c r="AK97" s="46"/>
      <c r="AL97" s="46"/>
      <c r="AM97" s="46"/>
      <c r="AN97" s="46"/>
      <c r="AO97" s="30"/>
      <c r="AP97" s="30"/>
      <c r="AQ97" s="30"/>
      <c r="AR97" s="30"/>
    </row>
    <row r="98" spans="1:44" ht="13.5">
      <c r="A98" s="170"/>
      <c r="B98" s="117"/>
      <c r="C98" s="120"/>
      <c r="D98" s="120"/>
      <c r="E98" s="119"/>
      <c r="F98" s="121"/>
      <c r="G98" s="122"/>
      <c r="H98" s="30"/>
      <c r="I98" s="30"/>
      <c r="J98" s="30"/>
      <c r="K98" s="30"/>
      <c r="L98" s="30"/>
      <c r="M98" s="30"/>
      <c r="N98" s="30"/>
      <c r="O98" s="30"/>
      <c r="P98" s="30"/>
      <c r="Q98" s="30"/>
      <c r="R98" s="30"/>
      <c r="S98" s="30"/>
      <c r="T98" s="30"/>
      <c r="U98" s="30"/>
      <c r="V98" s="30"/>
      <c r="W98" s="30"/>
      <c r="X98" s="30"/>
      <c r="Y98" s="30"/>
      <c r="Z98" s="30"/>
      <c r="AA98" s="30"/>
      <c r="AB98" s="30"/>
      <c r="AC98" s="30"/>
      <c r="AD98" s="46"/>
      <c r="AE98" s="46"/>
      <c r="AF98" s="46"/>
      <c r="AG98" s="46"/>
      <c r="AH98" s="46"/>
      <c r="AI98" s="46"/>
      <c r="AJ98" s="46"/>
      <c r="AK98" s="46"/>
      <c r="AL98" s="46"/>
      <c r="AM98" s="46"/>
      <c r="AN98" s="46"/>
      <c r="AO98" s="30"/>
      <c r="AP98" s="30"/>
      <c r="AQ98" s="30"/>
      <c r="AR98" s="30"/>
    </row>
    <row r="99" spans="1:44" ht="13.5">
      <c r="A99" s="117"/>
      <c r="B99" s="117"/>
      <c r="C99" s="120"/>
      <c r="D99" s="120"/>
      <c r="E99" s="119"/>
      <c r="F99" s="121"/>
      <c r="G99" s="122"/>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row>
    <row r="100" spans="1:44" ht="13.5">
      <c r="A100" s="117"/>
      <c r="B100" s="117"/>
      <c r="C100" s="120"/>
      <c r="D100" s="120"/>
      <c r="E100" s="119"/>
      <c r="F100" s="121"/>
      <c r="G100" s="122"/>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row>
    <row r="101" spans="1:44" ht="13.5">
      <c r="A101" s="117"/>
      <c r="B101" s="117"/>
      <c r="C101" s="120"/>
      <c r="D101" s="171"/>
      <c r="E101" s="198"/>
      <c r="F101" s="121"/>
      <c r="G101" s="122"/>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row>
    <row r="102" spans="1:44" ht="13.5">
      <c r="A102" s="117"/>
      <c r="B102" s="117"/>
      <c r="C102" s="120"/>
      <c r="D102" s="171"/>
      <c r="E102" s="198"/>
      <c r="F102" s="121"/>
      <c r="G102" s="122"/>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row>
    <row r="103" spans="1:44" ht="13.5">
      <c r="A103" s="117"/>
      <c r="B103" s="117"/>
      <c r="C103" s="120"/>
      <c r="D103" s="120"/>
      <c r="E103" s="119"/>
      <c r="F103" s="121"/>
      <c r="G103" s="122"/>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row>
    <row r="104" spans="1:44" ht="13.5">
      <c r="A104" s="117"/>
      <c r="B104" s="117"/>
      <c r="C104" s="120"/>
      <c r="D104" s="120"/>
      <c r="E104" s="119"/>
      <c r="F104" s="121"/>
      <c r="G104" s="122"/>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row>
    <row r="105" spans="1:44" ht="13.5">
      <c r="A105" s="117"/>
      <c r="B105" s="117"/>
      <c r="C105" s="120"/>
      <c r="D105" s="120"/>
      <c r="E105" s="119"/>
      <c r="F105" s="121"/>
      <c r="G105" s="122"/>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row>
    <row r="106" spans="1:44" ht="13.5">
      <c r="A106" s="117"/>
      <c r="B106" s="117"/>
      <c r="C106" s="120"/>
      <c r="D106" s="120"/>
      <c r="E106" s="119"/>
      <c r="F106" s="121"/>
      <c r="G106" s="122"/>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row>
    <row r="107" spans="1:44" ht="13.5">
      <c r="A107" s="117"/>
      <c r="B107" s="117"/>
      <c r="C107" s="120"/>
      <c r="D107" s="120"/>
      <c r="E107" s="119"/>
      <c r="F107" s="121"/>
      <c r="G107" s="122"/>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row>
    <row r="108" spans="1:44" ht="13.5">
      <c r="A108" s="117"/>
      <c r="B108" s="117"/>
      <c r="C108" s="120"/>
      <c r="D108" s="120"/>
      <c r="E108" s="119"/>
      <c r="F108" s="121"/>
      <c r="G108" s="122"/>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row>
    <row r="109" spans="1:44" ht="13.5">
      <c r="A109" s="117"/>
      <c r="B109" s="117"/>
      <c r="C109" s="120"/>
      <c r="D109" s="120"/>
      <c r="E109" s="119"/>
      <c r="F109" s="121"/>
      <c r="G109" s="122"/>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row>
    <row r="110" spans="1:44" ht="13.5">
      <c r="A110" s="117"/>
      <c r="B110" s="117"/>
      <c r="C110" s="120"/>
      <c r="D110" s="120"/>
      <c r="E110" s="119"/>
      <c r="F110" s="121"/>
      <c r="G110" s="122"/>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row>
    <row r="111" spans="1:44" ht="13.5">
      <c r="A111" s="117"/>
      <c r="B111" s="172"/>
      <c r="C111" s="120"/>
      <c r="D111" s="120"/>
      <c r="E111" s="119"/>
      <c r="F111" s="121"/>
      <c r="G111" s="122"/>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row>
    <row r="112" spans="1:44" ht="13.5">
      <c r="A112" s="117"/>
      <c r="B112" s="117"/>
      <c r="C112" s="120"/>
      <c r="D112" s="120"/>
      <c r="E112" s="119"/>
      <c r="F112" s="121"/>
      <c r="G112" s="122"/>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row>
    <row r="113" spans="1:44" ht="13.5">
      <c r="A113" s="117"/>
      <c r="B113" s="118"/>
      <c r="C113" s="120"/>
      <c r="D113" s="120"/>
      <c r="E113" s="119"/>
      <c r="F113" s="121"/>
      <c r="G113" s="122"/>
      <c r="H113" s="30"/>
      <c r="I113" s="30"/>
      <c r="J113" s="173"/>
      <c r="K113" s="173"/>
      <c r="L113" s="173"/>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row>
    <row r="114" spans="1:44" ht="13.5">
      <c r="A114" s="117"/>
      <c r="B114" s="118"/>
      <c r="C114" s="120"/>
      <c r="D114" s="120"/>
      <c r="E114" s="119"/>
      <c r="F114" s="121"/>
      <c r="G114" s="122"/>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row>
    <row r="115" spans="1:44" ht="13.5">
      <c r="A115" s="117"/>
      <c r="B115" s="118"/>
      <c r="C115" s="120"/>
      <c r="D115" s="120"/>
      <c r="E115" s="30"/>
      <c r="F115" s="121"/>
      <c r="G115" s="122"/>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row>
    <row r="116" spans="1:44" ht="13.5">
      <c r="A116" s="117"/>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row>
    <row r="117" spans="1:44" ht="13.5">
      <c r="A117" s="117"/>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row>
    <row r="118" spans="1:44" ht="13.5">
      <c r="A118" s="117"/>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row>
    <row r="119" spans="1:44" ht="13.5">
      <c r="A119" s="117"/>
      <c r="B119" s="30"/>
      <c r="C119" s="30"/>
      <c r="D119" s="30"/>
      <c r="E119" s="30"/>
      <c r="F119" s="30"/>
      <c r="G119" s="30"/>
      <c r="H119" s="30"/>
      <c r="I119" s="30"/>
      <c r="J119" s="30"/>
      <c r="K119" s="30"/>
      <c r="L119" s="30"/>
      <c r="M119" s="174"/>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row>
    <row r="120" spans="1:44" ht="13.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row>
    <row r="121" spans="1:44" ht="13.5">
      <c r="A121" s="30"/>
      <c r="B121" s="30"/>
      <c r="C121" s="30"/>
      <c r="D121" s="30"/>
      <c r="E121" s="30"/>
      <c r="F121" s="30"/>
      <c r="G121" s="30"/>
      <c r="H121" s="30"/>
      <c r="I121" s="30"/>
      <c r="J121" s="144"/>
      <c r="K121" s="144"/>
      <c r="L121" s="144"/>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row>
    <row r="122" spans="1:44" ht="13.5">
      <c r="A122" s="30"/>
      <c r="B122" s="30"/>
      <c r="C122" s="30"/>
      <c r="D122" s="30"/>
      <c r="E122" s="30"/>
      <c r="F122" s="30"/>
      <c r="G122" s="30"/>
      <c r="H122" s="30"/>
      <c r="I122" s="30"/>
      <c r="J122" s="144"/>
      <c r="K122" s="144"/>
      <c r="L122" s="144"/>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row>
    <row r="123" spans="1:44" ht="13.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row>
    <row r="124" spans="1:44" ht="13.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row>
    <row r="125" spans="1:44" ht="13.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row>
    <row r="126" spans="1:44" ht="13.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row>
    <row r="127" spans="1:44" ht="13.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row>
    <row r="128" spans="1:44" ht="13.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row>
    <row r="129" spans="1:44" ht="13.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row>
    <row r="130" spans="1:44" ht="13.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row>
    <row r="131" spans="1:44" ht="13.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row>
    <row r="132" spans="1:44" ht="1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row>
    <row r="133" spans="1:44" ht="13.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row>
    <row r="134" spans="1:44" ht="13.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row>
    <row r="135" spans="1:44" ht="1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row>
    <row r="136" spans="1:44" ht="13.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row>
    <row r="137" spans="1:44" ht="13.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row>
    <row r="138" spans="1:44" ht="13.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row>
    <row r="139" spans="1:44" ht="13.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row>
    <row r="140" spans="1:44" ht="13.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row>
    <row r="141" spans="1:44" ht="13.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row>
    <row r="142" spans="1:44" ht="13.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row>
    <row r="143" spans="1:44" ht="13.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row>
    <row r="144" spans="1:44" ht="13.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row>
    <row r="145" spans="1:44" ht="13.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row>
    <row r="146" spans="1:44" ht="13.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row>
    <row r="147" spans="1:44" ht="13.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row>
    <row r="148" spans="1:44" ht="13.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row>
    <row r="149" spans="1:44" ht="13.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row>
    <row r="150" spans="1:44" ht="13.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row>
    <row r="151" spans="1:44" ht="13.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row>
    <row r="152" spans="1:44" ht="13.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row>
    <row r="153" spans="1:44" ht="13.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row>
    <row r="154" spans="1:44" ht="13.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row>
    <row r="155" spans="1:44" ht="13.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row>
    <row r="156" spans="1:44" ht="13.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row>
    <row r="157" spans="1:44" ht="13.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row>
    <row r="158" spans="1:44" ht="13.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row>
    <row r="159" spans="1:44" ht="13.5">
      <c r="A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row>
    <row r="160" spans="1:44" ht="13.5">
      <c r="A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row>
    <row r="161" spans="1:44" ht="13.5">
      <c r="A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row>
    <row r="162" spans="1:44" ht="13.5">
      <c r="A162" s="30"/>
      <c r="H162" s="30"/>
      <c r="I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row>
    <row r="163" spans="9:44" ht="13.5">
      <c r="I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row>
    <row r="164" spans="9:44" ht="13.5">
      <c r="I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row>
    <row r="165" spans="9:44" ht="13.5">
      <c r="I165" s="30"/>
      <c r="AD165" s="30"/>
      <c r="AE165" s="30"/>
      <c r="AF165" s="30"/>
      <c r="AG165" s="30"/>
      <c r="AH165" s="30"/>
      <c r="AI165" s="30"/>
      <c r="AJ165" s="30"/>
      <c r="AK165" s="30"/>
      <c r="AL165" s="30"/>
      <c r="AM165" s="30"/>
      <c r="AN165" s="30"/>
      <c r="AO165" s="30"/>
      <c r="AP165" s="30"/>
      <c r="AQ165" s="30"/>
      <c r="AR165" s="30"/>
    </row>
    <row r="166" spans="9:44" ht="13.5">
      <c r="I166" s="30"/>
      <c r="AD166" s="30"/>
      <c r="AE166" s="30"/>
      <c r="AF166" s="30"/>
      <c r="AG166" s="30"/>
      <c r="AH166" s="30"/>
      <c r="AI166" s="30"/>
      <c r="AJ166" s="30"/>
      <c r="AK166" s="30"/>
      <c r="AL166" s="30"/>
      <c r="AM166" s="30"/>
      <c r="AN166" s="30"/>
      <c r="AO166" s="30"/>
      <c r="AP166" s="30"/>
      <c r="AQ166" s="30"/>
      <c r="AR166" s="30"/>
    </row>
  </sheetData>
  <mergeCells count="23">
    <mergeCell ref="A2:A3"/>
    <mergeCell ref="B2:B3"/>
    <mergeCell ref="C2:C3"/>
    <mergeCell ref="D2:D3"/>
    <mergeCell ref="J6:K6"/>
    <mergeCell ref="J7:K7"/>
    <mergeCell ref="J8:K8"/>
    <mergeCell ref="E2:E3"/>
    <mergeCell ref="J3:K3"/>
    <mergeCell ref="J4:K4"/>
    <mergeCell ref="J5:K5"/>
    <mergeCell ref="J9:K9"/>
    <mergeCell ref="J12:K12"/>
    <mergeCell ref="J13:K13"/>
    <mergeCell ref="J14:K14"/>
    <mergeCell ref="A87:A88"/>
    <mergeCell ref="E101:E102"/>
    <mergeCell ref="J15:K15"/>
    <mergeCell ref="J16:K16"/>
    <mergeCell ref="B83:B84"/>
    <mergeCell ref="C83:C84"/>
    <mergeCell ref="D83:D84"/>
    <mergeCell ref="E83:E84"/>
  </mergeCells>
  <printOptions/>
  <pageMargins left="0.75" right="0.75" top="1" bottom="1"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五十嵐俊彦</cp:lastModifiedBy>
  <dcterms:created xsi:type="dcterms:W3CDTF">1997-01-08T22:48:59Z</dcterms:created>
  <dcterms:modified xsi:type="dcterms:W3CDTF">2006-06-06T00:00:02Z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